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0" windowWidth="15480" windowHeight="8145" tabRatio="170"/>
  </bookViews>
  <sheets>
    <sheet name="2.1" sheetId="2" r:id="rId1"/>
  </sheets>
  <definedNames>
    <definedName name="_xlnm.Print_Titles" localSheetId="0">'2.1'!$A:$C</definedName>
  </definedNames>
  <calcPr calcId="125725"/>
</workbook>
</file>

<file path=xl/calcChain.xml><?xml version="1.0" encoding="utf-8"?>
<calcChain xmlns="http://schemas.openxmlformats.org/spreadsheetml/2006/main">
  <c r="E11" i="2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D11"/>
  <c r="AG24"/>
  <c r="AF24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G27"/>
  <c r="AF27"/>
  <c r="AE19" l="1"/>
  <c r="AD24"/>
  <c r="AD23"/>
  <c r="AD19"/>
  <c r="D27" l="1"/>
  <c r="D24"/>
  <c r="D23"/>
  <c r="D19"/>
  <c r="E19" l="1"/>
  <c r="E23"/>
  <c r="E25"/>
  <c r="E24" s="1"/>
  <c r="E27"/>
  <c r="L27" l="1"/>
  <c r="K27"/>
  <c r="J27"/>
  <c r="I27"/>
  <c r="H27"/>
  <c r="G27"/>
  <c r="F27"/>
  <c r="Q25"/>
  <c r="Q24" s="1"/>
  <c r="M25"/>
  <c r="M24" s="1"/>
  <c r="L25"/>
  <c r="L24" s="1"/>
  <c r="K25"/>
  <c r="K24" s="1"/>
  <c r="J25"/>
  <c r="J24" s="1"/>
  <c r="H25"/>
  <c r="H24" s="1"/>
  <c r="G25"/>
  <c r="G24" s="1"/>
  <c r="F25"/>
  <c r="AC24"/>
  <c r="AB24"/>
  <c r="AA24"/>
  <c r="Z24"/>
  <c r="Y24"/>
  <c r="X24"/>
  <c r="W24"/>
  <c r="V24"/>
  <c r="U24"/>
  <c r="T24"/>
  <c r="S24"/>
  <c r="R24"/>
  <c r="P24"/>
  <c r="O24"/>
  <c r="N24"/>
  <c r="I24"/>
  <c r="F24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</calcChain>
</file>

<file path=xl/sharedStrings.xml><?xml version="1.0" encoding="utf-8"?>
<sst xmlns="http://schemas.openxmlformats.org/spreadsheetml/2006/main" count="592" uniqueCount="153">
  <si>
    <r>
      <rPr>
        <b/>
        <sz val="12"/>
        <rFont val="Times New Roman"/>
        <family val="1"/>
        <charset val="204"/>
      </rPr>
      <t>Форма 2.1. Общие сведения о многоквартирном доме</t>
    </r>
  </si>
  <si>
    <t>Протокол открытого конкурса</t>
  </si>
  <si>
    <t>б/н</t>
  </si>
  <si>
    <t>97</t>
  </si>
  <si>
    <t>Многоквартирный дом</t>
  </si>
  <si>
    <t>нет</t>
  </si>
  <si>
    <t>В</t>
  </si>
  <si>
    <t>имеется</t>
  </si>
  <si>
    <t>Протокол общего собрания</t>
  </si>
  <si>
    <t>№ п/п</t>
  </si>
  <si>
    <t>Наименование параметра</t>
  </si>
  <si>
    <t>Ед. изм.</t>
  </si>
  <si>
    <t>1.</t>
  </si>
  <si>
    <t>Дата заполнения/внесения изменений</t>
  </si>
  <si>
    <t>-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</si>
  <si>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</si>
  <si>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</si>
  <si>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Дата документа подтверждающего выбранный способ управления</t>
  </si>
  <si>
    <t>Номер документа подтверждающего выбранный способ управления</t>
  </si>
  <si>
    <t>3.</t>
  </si>
  <si>
    <t>Договор управления</t>
  </si>
  <si>
    <t>Номер договора управления</t>
  </si>
  <si>
    <t>Документ договора управления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</si>
  <si>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</si>
  <si>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</si>
  <si>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</si>
  <si>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</si>
  <si>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</si>
  <si>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</si>
  <si>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6.</t>
  </si>
  <si>
    <t>Г од постройки / Год ввода дома в эксплуатацию</t>
  </si>
  <si>
    <t>7.</t>
  </si>
  <si>
    <t>Серия, тип постройки здания</t>
  </si>
  <si>
    <t>Тип дома</t>
  </si>
  <si>
    <t>9.</t>
  </si>
  <si>
    <t>Количество этажей:</t>
  </si>
  <si>
    <t>10.</t>
  </si>
  <si>
    <t>- наибольшее</t>
  </si>
  <si>
    <t>11.</t>
  </si>
  <si>
    <t>-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</si>
  <si>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</si>
  <si>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</si>
  <si>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</si>
  <si>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</si>
  <si>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</si>
  <si>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</si>
  <si>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15.</t>
  </si>
  <si>
    <t>- жилых</t>
  </si>
  <si>
    <t>16.</t>
  </si>
  <si>
    <t>- нежилых</t>
  </si>
  <si>
    <t>17.</t>
  </si>
  <si>
    <t>Общая площадь дома, в том числе:</t>
  </si>
  <si>
    <t>18.</t>
  </si>
  <si>
    <t>- общая площадь жилых помещений</t>
  </si>
  <si>
    <t>19.</t>
  </si>
  <si>
    <t>- общая площадь нежилых помещений</t>
  </si>
  <si>
    <t>20.</t>
  </si>
  <si>
    <t>- 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</si>
  <si>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</si>
  <si>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</si>
  <si>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</si>
  <si>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</si>
  <si>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кв. м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</si>
  <si>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</si>
  <si>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</si>
  <si>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</si>
  <si>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</si>
  <si>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</si>
  <si>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</si>
  <si>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</si>
  <si>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</si>
  <si>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</si>
  <si>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</si>
  <si>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</si>
  <si>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</si>
  <si>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29.</t>
  </si>
  <si>
    <t>Детская площадка</t>
  </si>
  <si>
    <t>30.</t>
  </si>
  <si>
    <t>Спортивная площадка</t>
  </si>
  <si>
    <t>не имеется</t>
  </si>
  <si>
    <t>ул. Солнечная, 13</t>
  </si>
  <si>
    <t>пр-т Краснопольский, 1</t>
  </si>
  <si>
    <t>пр-т Краснопольский, 1б</t>
  </si>
  <si>
    <t>пр-т Краснопольский, 1в</t>
  </si>
  <si>
    <t>пр-т Краснопольский, 1г</t>
  </si>
  <si>
    <t>пр-т Краснопольский, 1д</t>
  </si>
  <si>
    <t>пр-т Краснопольский, 3</t>
  </si>
  <si>
    <t>пр-т Краснопольский, 3б</t>
  </si>
  <si>
    <t>пр-т Краснопольский, 3в</t>
  </si>
  <si>
    <t>пр-т Краснопольский, 3г</t>
  </si>
  <si>
    <t>пр-т Краснопольский, 3д</t>
  </si>
  <si>
    <t>пр-т Краснопольский, 5</t>
  </si>
  <si>
    <t>пр-т Краснопольский, 5б</t>
  </si>
  <si>
    <t>пр-т Краснопольский, 5в</t>
  </si>
  <si>
    <t>пр-т Краснопольский, 5г</t>
  </si>
  <si>
    <t>пр-т Краснопольский, 5д</t>
  </si>
  <si>
    <t>пр-т Краснопольский, 7а</t>
  </si>
  <si>
    <t>пр-т Краснопольский, 9а</t>
  </si>
  <si>
    <t>пр-т Краснопольский, 11а</t>
  </si>
  <si>
    <t>пр-т Краснопольский, 11б</t>
  </si>
  <si>
    <t>пр-т Краснопольский, 13</t>
  </si>
  <si>
    <t>пр-т Краснопольский, 13а</t>
  </si>
  <si>
    <t>пр-т Краснопольский, 13б</t>
  </si>
  <si>
    <t>ул. Хариса Юсупова, 101</t>
  </si>
  <si>
    <t>ул. Хариса Юсупова, 101а</t>
  </si>
  <si>
    <t>ул. Хариса Юсупова, 103</t>
  </si>
  <si>
    <t>ул. Хариса Юсупова, 105</t>
  </si>
  <si>
    <t>003-28.2011-АС.0-3.1</t>
  </si>
  <si>
    <t>97.Студия+КЖСИ</t>
  </si>
  <si>
    <t>97.2 БС 8-2М-1</t>
  </si>
  <si>
    <t>003-22.2011</t>
  </si>
  <si>
    <t>003-24.2011-АС</t>
  </si>
  <si>
    <t>003-23.2011-АС</t>
  </si>
  <si>
    <t>003-16.2011/063</t>
  </si>
  <si>
    <t>003-18.2011-АС</t>
  </si>
  <si>
    <t>003-19.2011-АС</t>
  </si>
  <si>
    <t>003-14.2011-АС</t>
  </si>
  <si>
    <t>003-12.2011-АС,003-14.2011-АС</t>
  </si>
  <si>
    <t>121-Т1-18БС 24.15-3</t>
  </si>
  <si>
    <t>003-5.2011/048-1</t>
  </si>
  <si>
    <t>97. Студия+КЖСИ</t>
  </si>
  <si>
    <t>003-3.2011-1АС</t>
  </si>
  <si>
    <t>003-3.2011/048-1АР</t>
  </si>
  <si>
    <t>003-4.2011/048-1</t>
  </si>
  <si>
    <t>ул. Александра Шмакова, 10</t>
  </si>
  <si>
    <t>пр-т Краснопольский, 19</t>
  </si>
  <si>
    <t>пр-т Краснопольский, 19а</t>
  </si>
  <si>
    <t>Сведения о способе управления многоквартирным домом</t>
  </si>
  <si>
    <t>“</t>
  </si>
  <si>
    <r>
      <rPr>
        <b/>
        <sz val="9"/>
        <rFont val="Times New Roman"/>
        <family val="1"/>
        <charset val="204"/>
      </rPr>
      <t>8.</t>
    </r>
  </si>
  <si>
    <t>ед.</t>
  </si>
  <si>
    <r>
      <rPr>
        <b/>
        <sz val="9"/>
        <rFont val="Times New Roman"/>
        <family val="1"/>
        <charset val="204"/>
      </rPr>
      <t>Элементы благоустройства</t>
    </r>
  </si>
  <si>
    <t>19.05.18г.</t>
  </si>
  <si>
    <t>22.05.18г</t>
  </si>
  <si>
    <t>11.05.18г.</t>
  </si>
  <si>
    <t>28.04.18г.</t>
  </si>
  <si>
    <t>21.04.18г.</t>
  </si>
  <si>
    <t>16.05.18г.</t>
  </si>
  <si>
    <t>22.05.18г.</t>
  </si>
  <si>
    <t>23.05.18г.</t>
  </si>
  <si>
    <t>01.06.18г.</t>
  </si>
  <si>
    <t>27.05.18г.</t>
  </si>
  <si>
    <t>24.09.18г.</t>
  </si>
  <si>
    <t>14.05.18г.</t>
  </si>
  <si>
    <t>10.05.18г.</t>
  </si>
  <si>
    <t>26.04.18г.</t>
  </si>
  <si>
    <t>31.08.18г.</t>
  </si>
  <si>
    <t>22.10.18г.</t>
  </si>
  <si>
    <t>01.10.18г.</t>
  </si>
  <si>
    <t>12.10.18г.</t>
  </si>
  <si>
    <t>Не определен</t>
  </si>
  <si>
    <t>Не сформирован</t>
  </si>
  <si>
    <t>инд.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</si>
</sst>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5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 wrapText="1"/>
    </xf>
    <xf numFmtId="0" fontId="5" fillId="0" borderId="0" xfId="0" applyFont="1" applyFill="1"/>
    <xf numFmtId="0" fontId="1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14" fontId="1" fillId="0" borderId="2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/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4" fontId="8" fillId="0" borderId="4" xfId="2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 inden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</cellXfs>
  <cellStyles count="3">
    <cellStyle name="Excel Built-in Normal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21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42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47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63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68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84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89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2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16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29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107" Type="http://schemas.openxmlformats.org/officeDocument/2006/relationships/hyperlink" Target="../AppData/Local/Microsoft/Windows/Temporary%20Internet%20Files/Content.Outlook/Downloads/&#1044;&#1086;&#1075;&#1086;&#1074;&#1086;&#1088;%20&#1091;&#1087;&#1088;&#1072;&#1074;&#1083;&#1077;&#1085;&#1080;&#1103;%20(3).jpg" TargetMode="External"/><Relationship Id="rId11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24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32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37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40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45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53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58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66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74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79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87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102" Type="http://schemas.openxmlformats.org/officeDocument/2006/relationships/hyperlink" Target="&#1044;&#1086;&#1075;&#1086;&#1074;&#1086;&#1088;%20&#1091;&#1087;&#1088;&#1072;&#1074;&#1083;&#1077;&#1085;&#1080;&#1103;%20(1).jpg" TargetMode="External"/><Relationship Id="rId5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61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82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0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5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19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14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22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27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30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35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43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48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56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64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69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77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100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105" Type="http://schemas.openxmlformats.org/officeDocument/2006/relationships/hyperlink" Target="&#1044;&#1086;&#1075;&#1086;&#1074;&#1086;&#1088;%20&#1091;&#1087;&#1088;&#1072;&#1074;&#1083;&#1077;&#1085;&#1080;&#1103;%20(5).jpg" TargetMode="External"/><Relationship Id="rId8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51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72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80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85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3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8" Type="http://schemas.openxmlformats.org/officeDocument/2006/relationships/hyperlink" Target="http://klhome.ru/raskrytie_informacii/docs_2016/&#1044;&#1086;&#1075;&#1086;&#1074;&#1086;&#1088;%20&#1091;&#1087;&#1088;&#1072;&#1074;&#1083;&#1077;&#1085;&#1080;&#1103;%20(2).jpg" TargetMode="External"/><Relationship Id="rId3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12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17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25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33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38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46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59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67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103" Type="http://schemas.openxmlformats.org/officeDocument/2006/relationships/hyperlink" Target="&#1044;&#1086;&#1075;&#1086;&#1074;&#1086;&#1088;%20&#1091;&#1087;&#1088;&#1072;&#1074;&#1083;&#1077;&#1085;&#1080;&#1103;%20(3).jpg" TargetMode="External"/><Relationship Id="rId108" Type="http://schemas.openxmlformats.org/officeDocument/2006/relationships/hyperlink" Target="http://klhome.ru/raskrytie_informacii/docs_2016/&#1044;&#1086;&#1075;&#1086;&#1074;&#1086;&#1088;%20&#1091;&#1087;&#1088;&#1072;&#1074;&#1083;&#1077;&#1085;&#1080;&#1103;%20(2).jpg" TargetMode="External"/><Relationship Id="rId20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41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54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62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70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75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83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88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1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6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1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6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15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23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28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36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49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57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106" Type="http://schemas.openxmlformats.org/officeDocument/2006/relationships/hyperlink" Target="../AppData/Local/Microsoft/Windows/Temporary%20Internet%20Files/Content.Outlook/Downloads/&#1044;&#1086;&#1075;&#1086;&#1074;&#1086;&#1088;%20&#1091;&#1087;&#1088;&#1072;&#1074;&#1083;&#1077;&#1085;&#1080;&#1103;%20(1).jpg" TargetMode="External"/><Relationship Id="rId10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31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44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52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60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65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73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78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81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86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4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9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101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4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9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13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18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39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://klhome.ru/raskrytie_informacii/docs_2016/&#1044;&#1086;&#1075;&#1086;&#1074;&#1086;&#1088;%20&#1091;&#1087;&#1088;&#1072;&#1074;&#1083;&#1077;&#1085;&#1080;&#1103;%20(3).jpg" TargetMode="External"/><Relationship Id="rId50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55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76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Relationship Id="rId97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104" Type="http://schemas.openxmlformats.org/officeDocument/2006/relationships/hyperlink" Target="&#1044;&#1086;&#1075;&#1086;&#1074;&#1086;&#1088;%20&#1091;&#1087;&#1088;&#1072;&#1074;&#1083;&#1077;&#1085;&#1080;&#1103;%20(4).jpg" TargetMode="External"/><Relationship Id="rId7" Type="http://schemas.openxmlformats.org/officeDocument/2006/relationships/hyperlink" Target="http://klhome.ru/raskrytie_informacii/docs_2016/&#1044;&#1086;&#1075;&#1086;&#1074;&#1086;&#1088;%20&#1091;&#1087;&#1088;&#1072;&#1074;&#1083;&#1077;&#1085;&#1080;&#1103;%20(1).jpg" TargetMode="External"/><Relationship Id="rId71" Type="http://schemas.openxmlformats.org/officeDocument/2006/relationships/hyperlink" Target="http://klhome.ru/raskrytie_informacii/docs_2016/&#1044;&#1086;&#1075;&#1086;&#1074;&#1086;&#1088;%20&#1091;&#1087;&#1088;&#1072;&#1074;&#1083;&#1077;&#1085;&#1080;&#1103;%20(4).jpg" TargetMode="External"/><Relationship Id="rId92" Type="http://schemas.openxmlformats.org/officeDocument/2006/relationships/hyperlink" Target="http://klhome.ru/raskrytie_informacii/docs_2016/&#1044;&#1086;&#1075;&#1086;&#1074;&#1086;&#1088;%20&#1091;&#1087;&#1088;&#1072;&#1074;&#1083;&#1077;&#1085;&#1080;&#1103;%20(5)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41"/>
  <sheetViews>
    <sheetView tabSelected="1" workbookViewId="0">
      <pane xSplit="3" ySplit="6" topLeftCell="P7" activePane="bottomRight" state="frozen"/>
      <selection pane="topRight" activeCell="F1" sqref="F1"/>
      <selection pane="bottomLeft" activeCell="A11" sqref="A11"/>
      <selection pane="bottomRight" activeCell="P40" sqref="P40"/>
    </sheetView>
  </sheetViews>
  <sheetFormatPr defaultRowHeight="15.75"/>
  <cols>
    <col min="1" max="1" width="4.42578125" style="3" customWidth="1"/>
    <col min="2" max="2" width="32.140625" style="2" customWidth="1"/>
    <col min="3" max="3" width="8.42578125" style="3" bestFit="1" customWidth="1"/>
    <col min="4" max="13" width="10.140625" style="6" bestFit="1" customWidth="1"/>
    <col min="14" max="33" width="11.5703125" style="6" customWidth="1"/>
    <col min="34" max="16384" width="9.140625" style="3"/>
  </cols>
  <sheetData>
    <row r="1" spans="1:33">
      <c r="A1" s="1" t="s">
        <v>0</v>
      </c>
      <c r="D1" s="4"/>
      <c r="E1" s="5"/>
      <c r="F1" s="5"/>
      <c r="G1" s="5"/>
      <c r="H1" s="5"/>
      <c r="I1" s="4"/>
      <c r="J1" s="5"/>
      <c r="K1" s="5"/>
      <c r="L1" s="5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3" spans="1:33" s="8" customFormat="1" ht="58.5" customHeight="1">
      <c r="A3" s="44" t="s">
        <v>9</v>
      </c>
      <c r="B3" s="45" t="s">
        <v>10</v>
      </c>
      <c r="C3" s="46" t="s">
        <v>11</v>
      </c>
      <c r="D3" s="35" t="s">
        <v>81</v>
      </c>
      <c r="E3" s="7" t="s">
        <v>82</v>
      </c>
      <c r="F3" s="7" t="s">
        <v>83</v>
      </c>
      <c r="G3" s="7" t="s">
        <v>84</v>
      </c>
      <c r="H3" s="7" t="s">
        <v>85</v>
      </c>
      <c r="I3" s="7" t="s">
        <v>86</v>
      </c>
      <c r="J3" s="7" t="s">
        <v>87</v>
      </c>
      <c r="K3" s="7" t="s">
        <v>88</v>
      </c>
      <c r="L3" s="7" t="s">
        <v>89</v>
      </c>
      <c r="M3" s="7" t="s">
        <v>90</v>
      </c>
      <c r="N3" s="7" t="s">
        <v>91</v>
      </c>
      <c r="O3" s="7" t="s">
        <v>92</v>
      </c>
      <c r="P3" s="7" t="s">
        <v>93</v>
      </c>
      <c r="Q3" s="7" t="s">
        <v>94</v>
      </c>
      <c r="R3" s="7" t="s">
        <v>95</v>
      </c>
      <c r="S3" s="7" t="s">
        <v>96</v>
      </c>
      <c r="T3" s="7" t="s">
        <v>97</v>
      </c>
      <c r="U3" s="7" t="s">
        <v>98</v>
      </c>
      <c r="V3" s="7" t="s">
        <v>99</v>
      </c>
      <c r="W3" s="7" t="s">
        <v>100</v>
      </c>
      <c r="X3" s="7" t="s">
        <v>101</v>
      </c>
      <c r="Y3" s="7" t="s">
        <v>102</v>
      </c>
      <c r="Z3" s="7" t="s">
        <v>103</v>
      </c>
      <c r="AA3" s="7" t="s">
        <v>104</v>
      </c>
      <c r="AB3" s="7" t="s">
        <v>105</v>
      </c>
      <c r="AC3" s="7" t="s">
        <v>106</v>
      </c>
      <c r="AD3" s="7" t="s">
        <v>124</v>
      </c>
      <c r="AE3" s="7" t="s">
        <v>80</v>
      </c>
      <c r="AF3" s="7" t="s">
        <v>125</v>
      </c>
      <c r="AG3" s="7" t="s">
        <v>126</v>
      </c>
    </row>
    <row r="4" spans="1:33" s="10" customFormat="1" ht="12">
      <c r="A4" s="47" t="s">
        <v>12</v>
      </c>
      <c r="B4" s="48" t="s">
        <v>13</v>
      </c>
      <c r="C4" s="46" t="s">
        <v>14</v>
      </c>
      <c r="D4" s="9">
        <v>43555</v>
      </c>
      <c r="E4" s="9">
        <v>43555</v>
      </c>
      <c r="F4" s="9">
        <v>43555</v>
      </c>
      <c r="G4" s="9">
        <v>43555</v>
      </c>
      <c r="H4" s="9">
        <v>43555</v>
      </c>
      <c r="I4" s="9">
        <v>43555</v>
      </c>
      <c r="J4" s="9">
        <v>43555</v>
      </c>
      <c r="K4" s="9">
        <v>43555</v>
      </c>
      <c r="L4" s="9">
        <v>43555</v>
      </c>
      <c r="M4" s="9">
        <v>43555</v>
      </c>
      <c r="N4" s="9">
        <v>43555</v>
      </c>
      <c r="O4" s="9">
        <v>43555</v>
      </c>
      <c r="P4" s="9">
        <v>43555</v>
      </c>
      <c r="Q4" s="9">
        <v>43555</v>
      </c>
      <c r="R4" s="9">
        <v>43555</v>
      </c>
      <c r="S4" s="9">
        <v>43555</v>
      </c>
      <c r="T4" s="9">
        <v>43555</v>
      </c>
      <c r="U4" s="9">
        <v>43555</v>
      </c>
      <c r="V4" s="9">
        <v>43555</v>
      </c>
      <c r="W4" s="9">
        <v>43555</v>
      </c>
      <c r="X4" s="9">
        <v>43555</v>
      </c>
      <c r="Y4" s="9">
        <v>43555</v>
      </c>
      <c r="Z4" s="9">
        <v>43555</v>
      </c>
      <c r="AA4" s="9">
        <v>43555</v>
      </c>
      <c r="AB4" s="9">
        <v>43555</v>
      </c>
      <c r="AC4" s="9">
        <v>43555</v>
      </c>
      <c r="AD4" s="9">
        <v>43555</v>
      </c>
      <c r="AE4" s="9">
        <v>43555</v>
      </c>
      <c r="AF4" s="9">
        <v>43555</v>
      </c>
      <c r="AG4" s="9">
        <v>43555</v>
      </c>
    </row>
    <row r="5" spans="1:33" s="10" customFormat="1" ht="12">
      <c r="A5" s="60" t="s">
        <v>127</v>
      </c>
      <c r="B5" s="60"/>
      <c r="C5" s="60"/>
      <c r="D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s="10" customFormat="1" ht="48">
      <c r="A6" s="49" t="s">
        <v>15</v>
      </c>
      <c r="B6" s="50" t="s">
        <v>16</v>
      </c>
      <c r="C6" s="51" t="s">
        <v>128</v>
      </c>
      <c r="D6" s="12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  <c r="L6" s="11" t="s">
        <v>8</v>
      </c>
      <c r="M6" s="11" t="s">
        <v>8</v>
      </c>
      <c r="N6" s="11" t="s">
        <v>8</v>
      </c>
      <c r="O6" s="11" t="s">
        <v>8</v>
      </c>
      <c r="P6" s="11" t="s">
        <v>8</v>
      </c>
      <c r="Q6" s="11" t="s">
        <v>8</v>
      </c>
      <c r="R6" s="11" t="s">
        <v>8</v>
      </c>
      <c r="S6" s="11" t="s">
        <v>8</v>
      </c>
      <c r="T6" s="11" t="s">
        <v>8</v>
      </c>
      <c r="U6" s="11" t="s">
        <v>8</v>
      </c>
      <c r="V6" s="11" t="s">
        <v>8</v>
      </c>
      <c r="W6" s="11" t="s">
        <v>8</v>
      </c>
      <c r="X6" s="11" t="s">
        <v>8</v>
      </c>
      <c r="Y6" s="11" t="s">
        <v>8</v>
      </c>
      <c r="Z6" s="11" t="s">
        <v>8</v>
      </c>
      <c r="AA6" s="11" t="s">
        <v>8</v>
      </c>
      <c r="AB6" s="11" t="s">
        <v>8</v>
      </c>
      <c r="AC6" s="11" t="s">
        <v>8</v>
      </c>
      <c r="AD6" s="11" t="s">
        <v>8</v>
      </c>
      <c r="AE6" s="11" t="s">
        <v>1</v>
      </c>
      <c r="AF6" s="11" t="s">
        <v>1</v>
      </c>
      <c r="AG6" s="11" t="s">
        <v>1</v>
      </c>
    </row>
    <row r="7" spans="1:33" s="31" customFormat="1" ht="24">
      <c r="A7" s="52"/>
      <c r="B7" s="53" t="s">
        <v>17</v>
      </c>
      <c r="C7" s="54"/>
      <c r="D7" s="36" t="s">
        <v>134</v>
      </c>
      <c r="E7" s="30" t="s">
        <v>135</v>
      </c>
      <c r="F7" s="30" t="s">
        <v>136</v>
      </c>
      <c r="G7" s="30" t="s">
        <v>135</v>
      </c>
      <c r="H7" s="30" t="s">
        <v>136</v>
      </c>
      <c r="I7" s="30" t="s">
        <v>137</v>
      </c>
      <c r="J7" s="30" t="s">
        <v>138</v>
      </c>
      <c r="K7" s="30" t="s">
        <v>133</v>
      </c>
      <c r="L7" s="30" t="s">
        <v>132</v>
      </c>
      <c r="M7" s="30" t="s">
        <v>139</v>
      </c>
      <c r="N7" s="30" t="s">
        <v>140</v>
      </c>
      <c r="O7" s="30" t="s">
        <v>141</v>
      </c>
      <c r="P7" s="30" t="s">
        <v>141</v>
      </c>
      <c r="Q7" s="30" t="s">
        <v>133</v>
      </c>
      <c r="R7" s="30" t="s">
        <v>133</v>
      </c>
      <c r="S7" s="30" t="s">
        <v>142</v>
      </c>
      <c r="T7" s="30" t="s">
        <v>136</v>
      </c>
      <c r="U7" s="30" t="s">
        <v>135</v>
      </c>
      <c r="V7" s="30" t="s">
        <v>136</v>
      </c>
      <c r="W7" s="30" t="s">
        <v>143</v>
      </c>
      <c r="X7" s="30" t="s">
        <v>144</v>
      </c>
      <c r="Y7" s="30" t="s">
        <v>136</v>
      </c>
      <c r="Z7" s="30" t="s">
        <v>138</v>
      </c>
      <c r="AA7" s="30" t="s">
        <v>138</v>
      </c>
      <c r="AB7" s="30" t="s">
        <v>145</v>
      </c>
      <c r="AC7" s="30" t="s">
        <v>144</v>
      </c>
      <c r="AD7" s="30" t="s">
        <v>146</v>
      </c>
      <c r="AE7" s="30" t="s">
        <v>147</v>
      </c>
      <c r="AF7" s="30" t="s">
        <v>149</v>
      </c>
      <c r="AG7" s="30" t="s">
        <v>148</v>
      </c>
    </row>
    <row r="8" spans="1:33" s="10" customFormat="1" ht="24">
      <c r="A8" s="49"/>
      <c r="B8" s="50" t="s">
        <v>18</v>
      </c>
      <c r="C8" s="51"/>
      <c r="D8" s="12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>
        <v>1</v>
      </c>
      <c r="AE8" s="11">
        <v>1</v>
      </c>
      <c r="AF8" s="11">
        <v>1</v>
      </c>
      <c r="AG8" s="11">
        <v>1</v>
      </c>
    </row>
    <row r="9" spans="1:33" s="10" customFormat="1" ht="12">
      <c r="A9" s="49" t="s">
        <v>19</v>
      </c>
      <c r="B9" s="48" t="s">
        <v>20</v>
      </c>
      <c r="C9" s="51" t="s">
        <v>14</v>
      </c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s="10" customFormat="1" ht="12">
      <c r="A10" s="49"/>
      <c r="B10" s="50" t="s">
        <v>21</v>
      </c>
      <c r="C10" s="51"/>
      <c r="D10" s="12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1" t="s">
        <v>2</v>
      </c>
      <c r="W10" s="11" t="s">
        <v>2</v>
      </c>
      <c r="X10" s="11" t="s">
        <v>2</v>
      </c>
      <c r="Y10" s="11" t="s">
        <v>2</v>
      </c>
      <c r="Z10" s="11" t="s">
        <v>2</v>
      </c>
      <c r="AA10" s="11" t="s">
        <v>2</v>
      </c>
      <c r="AB10" s="11" t="s">
        <v>2</v>
      </c>
      <c r="AC10" s="11" t="s">
        <v>2</v>
      </c>
      <c r="AD10" s="11" t="s">
        <v>2</v>
      </c>
      <c r="AE10" s="11" t="s">
        <v>2</v>
      </c>
      <c r="AF10" s="11" t="s">
        <v>2</v>
      </c>
      <c r="AG10" s="11" t="s">
        <v>2</v>
      </c>
    </row>
    <row r="11" spans="1:33" s="14" customFormat="1" ht="47.25" customHeight="1">
      <c r="A11" s="55"/>
      <c r="B11" s="56" t="s">
        <v>22</v>
      </c>
      <c r="C11" s="57"/>
      <c r="D11" s="29" t="str">
        <f>D7</f>
        <v>11.05.18г.</v>
      </c>
      <c r="E11" s="29" t="str">
        <f t="shared" ref="E11:AG11" si="0">E7</f>
        <v>28.04.18г.</v>
      </c>
      <c r="F11" s="29" t="str">
        <f t="shared" si="0"/>
        <v>21.04.18г.</v>
      </c>
      <c r="G11" s="29" t="str">
        <f t="shared" si="0"/>
        <v>28.04.18г.</v>
      </c>
      <c r="H11" s="29" t="str">
        <f t="shared" si="0"/>
        <v>21.04.18г.</v>
      </c>
      <c r="I11" s="29" t="str">
        <f t="shared" si="0"/>
        <v>16.05.18г.</v>
      </c>
      <c r="J11" s="29" t="str">
        <f t="shared" si="0"/>
        <v>22.05.18г.</v>
      </c>
      <c r="K11" s="29" t="str">
        <f t="shared" si="0"/>
        <v>22.05.18г</v>
      </c>
      <c r="L11" s="29" t="str">
        <f t="shared" si="0"/>
        <v>19.05.18г.</v>
      </c>
      <c r="M11" s="29" t="str">
        <f t="shared" si="0"/>
        <v>23.05.18г.</v>
      </c>
      <c r="N11" s="29" t="str">
        <f t="shared" si="0"/>
        <v>01.06.18г.</v>
      </c>
      <c r="O11" s="29" t="str">
        <f t="shared" si="0"/>
        <v>27.05.18г.</v>
      </c>
      <c r="P11" s="29" t="str">
        <f t="shared" si="0"/>
        <v>27.05.18г.</v>
      </c>
      <c r="Q11" s="29" t="str">
        <f t="shared" si="0"/>
        <v>22.05.18г</v>
      </c>
      <c r="R11" s="29" t="str">
        <f t="shared" si="0"/>
        <v>22.05.18г</v>
      </c>
      <c r="S11" s="29" t="str">
        <f t="shared" si="0"/>
        <v>24.09.18г.</v>
      </c>
      <c r="T11" s="29" t="str">
        <f t="shared" si="0"/>
        <v>21.04.18г.</v>
      </c>
      <c r="U11" s="29" t="str">
        <f t="shared" si="0"/>
        <v>28.04.18г.</v>
      </c>
      <c r="V11" s="29" t="str">
        <f t="shared" si="0"/>
        <v>21.04.18г.</v>
      </c>
      <c r="W11" s="29" t="str">
        <f t="shared" si="0"/>
        <v>14.05.18г.</v>
      </c>
      <c r="X11" s="29" t="str">
        <f t="shared" si="0"/>
        <v>10.05.18г.</v>
      </c>
      <c r="Y11" s="29" t="str">
        <f t="shared" si="0"/>
        <v>21.04.18г.</v>
      </c>
      <c r="Z11" s="29" t="str">
        <f t="shared" si="0"/>
        <v>22.05.18г.</v>
      </c>
      <c r="AA11" s="29" t="str">
        <f t="shared" si="0"/>
        <v>22.05.18г.</v>
      </c>
      <c r="AB11" s="29" t="str">
        <f t="shared" si="0"/>
        <v>26.04.18г.</v>
      </c>
      <c r="AC11" s="29" t="str">
        <f t="shared" si="0"/>
        <v>10.05.18г.</v>
      </c>
      <c r="AD11" s="29" t="str">
        <f t="shared" si="0"/>
        <v>31.08.18г.</v>
      </c>
      <c r="AE11" s="29" t="str">
        <f t="shared" si="0"/>
        <v>22.10.18г.</v>
      </c>
      <c r="AF11" s="29" t="str">
        <f t="shared" si="0"/>
        <v>12.10.18г.</v>
      </c>
      <c r="AG11" s="29" t="str">
        <f t="shared" si="0"/>
        <v>01.10.18г.</v>
      </c>
    </row>
    <row r="12" spans="1:33" s="10" customFormat="1" ht="12">
      <c r="A12" s="28" t="s">
        <v>23</v>
      </c>
      <c r="B12" s="28"/>
      <c r="C12" s="28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3" s="10" customFormat="1" ht="24">
      <c r="A13" s="49" t="s">
        <v>24</v>
      </c>
      <c r="B13" s="50" t="s">
        <v>25</v>
      </c>
      <c r="C13" s="51" t="s">
        <v>14</v>
      </c>
      <c r="D13" s="12" t="s">
        <v>150</v>
      </c>
      <c r="E13" s="11" t="s">
        <v>150</v>
      </c>
      <c r="F13" s="11" t="s">
        <v>150</v>
      </c>
      <c r="G13" s="11" t="s">
        <v>150</v>
      </c>
      <c r="H13" s="11" t="s">
        <v>150</v>
      </c>
      <c r="I13" s="11" t="s">
        <v>150</v>
      </c>
      <c r="J13" s="11" t="s">
        <v>150</v>
      </c>
      <c r="K13" s="11" t="s">
        <v>150</v>
      </c>
      <c r="L13" s="11" t="s">
        <v>150</v>
      </c>
      <c r="M13" s="11" t="s">
        <v>150</v>
      </c>
      <c r="N13" s="11" t="s">
        <v>150</v>
      </c>
      <c r="O13" s="11" t="s">
        <v>150</v>
      </c>
      <c r="P13" s="11" t="s">
        <v>150</v>
      </c>
      <c r="Q13" s="11" t="s">
        <v>150</v>
      </c>
      <c r="R13" s="11" t="s">
        <v>150</v>
      </c>
      <c r="S13" s="11" t="s">
        <v>150</v>
      </c>
      <c r="T13" s="11" t="s">
        <v>150</v>
      </c>
      <c r="U13" s="11" t="s">
        <v>150</v>
      </c>
      <c r="V13" s="11" t="s">
        <v>150</v>
      </c>
      <c r="W13" s="11" t="s">
        <v>150</v>
      </c>
      <c r="X13" s="11" t="s">
        <v>150</v>
      </c>
      <c r="Y13" s="11" t="s">
        <v>150</v>
      </c>
      <c r="Z13" s="11" t="s">
        <v>150</v>
      </c>
      <c r="AA13" s="11" t="s">
        <v>150</v>
      </c>
      <c r="AB13" s="11" t="s">
        <v>150</v>
      </c>
      <c r="AC13" s="11" t="s">
        <v>150</v>
      </c>
      <c r="AD13" s="11" t="s">
        <v>150</v>
      </c>
      <c r="AE13" s="11" t="s">
        <v>150</v>
      </c>
      <c r="AF13" s="11" t="s">
        <v>150</v>
      </c>
      <c r="AG13" s="11" t="s">
        <v>150</v>
      </c>
    </row>
    <row r="14" spans="1:33" s="10" customFormat="1" ht="12">
      <c r="A14" s="61" t="s">
        <v>26</v>
      </c>
      <c r="B14" s="61"/>
      <c r="C14" s="6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s="10" customFormat="1" ht="36">
      <c r="A15" s="49" t="s">
        <v>27</v>
      </c>
      <c r="B15" s="50" t="s">
        <v>28</v>
      </c>
      <c r="C15" s="51" t="s">
        <v>14</v>
      </c>
      <c r="D15" s="35" t="s">
        <v>81</v>
      </c>
      <c r="E15" s="7" t="s">
        <v>82</v>
      </c>
      <c r="F15" s="7" t="s">
        <v>83</v>
      </c>
      <c r="G15" s="7" t="s">
        <v>84</v>
      </c>
      <c r="H15" s="7" t="s">
        <v>85</v>
      </c>
      <c r="I15" s="7" t="s">
        <v>86</v>
      </c>
      <c r="J15" s="7" t="s">
        <v>87</v>
      </c>
      <c r="K15" s="7" t="s">
        <v>88</v>
      </c>
      <c r="L15" s="7" t="s">
        <v>89</v>
      </c>
      <c r="M15" s="7" t="s">
        <v>90</v>
      </c>
      <c r="N15" s="7" t="s">
        <v>91</v>
      </c>
      <c r="O15" s="7" t="s">
        <v>92</v>
      </c>
      <c r="P15" s="7" t="s">
        <v>93</v>
      </c>
      <c r="Q15" s="7" t="s">
        <v>94</v>
      </c>
      <c r="R15" s="7" t="s">
        <v>95</v>
      </c>
      <c r="S15" s="7" t="s">
        <v>96</v>
      </c>
      <c r="T15" s="7" t="s">
        <v>97</v>
      </c>
      <c r="U15" s="7" t="s">
        <v>98</v>
      </c>
      <c r="V15" s="7" t="s">
        <v>99</v>
      </c>
      <c r="W15" s="7" t="s">
        <v>100</v>
      </c>
      <c r="X15" s="7" t="s">
        <v>101</v>
      </c>
      <c r="Y15" s="7" t="s">
        <v>102</v>
      </c>
      <c r="Z15" s="7" t="s">
        <v>103</v>
      </c>
      <c r="AA15" s="7" t="s">
        <v>104</v>
      </c>
      <c r="AB15" s="7" t="s">
        <v>105</v>
      </c>
      <c r="AC15" s="7" t="s">
        <v>106</v>
      </c>
      <c r="AD15" s="7" t="s">
        <v>124</v>
      </c>
      <c r="AE15" s="7" t="s">
        <v>80</v>
      </c>
      <c r="AF15" s="7" t="s">
        <v>125</v>
      </c>
      <c r="AG15" s="7" t="s">
        <v>126</v>
      </c>
    </row>
    <row r="16" spans="1:33" s="13" customFormat="1" ht="24">
      <c r="A16" s="58" t="s">
        <v>29</v>
      </c>
      <c r="B16" s="59" t="s">
        <v>30</v>
      </c>
      <c r="C16" s="17" t="s">
        <v>14</v>
      </c>
      <c r="D16" s="37">
        <v>2014</v>
      </c>
      <c r="E16" s="16">
        <v>2012</v>
      </c>
      <c r="F16" s="16">
        <v>2012</v>
      </c>
      <c r="G16" s="16">
        <v>2012</v>
      </c>
      <c r="H16" s="16">
        <v>2012</v>
      </c>
      <c r="I16" s="15">
        <v>2014</v>
      </c>
      <c r="J16" s="16">
        <v>2012</v>
      </c>
      <c r="K16" s="16">
        <v>2012</v>
      </c>
      <c r="L16" s="16">
        <v>2012</v>
      </c>
      <c r="M16" s="16">
        <v>2012</v>
      </c>
      <c r="N16" s="15">
        <v>2014</v>
      </c>
      <c r="O16" s="15">
        <v>2012</v>
      </c>
      <c r="P16" s="15">
        <v>2012</v>
      </c>
      <c r="Q16" s="15">
        <v>2012</v>
      </c>
      <c r="R16" s="15">
        <v>2012</v>
      </c>
      <c r="S16" s="15">
        <v>2012</v>
      </c>
      <c r="T16" s="15">
        <v>2012</v>
      </c>
      <c r="U16" s="15">
        <v>2012</v>
      </c>
      <c r="V16" s="15">
        <v>2012</v>
      </c>
      <c r="W16" s="15">
        <v>2013</v>
      </c>
      <c r="X16" s="15">
        <v>2013</v>
      </c>
      <c r="Y16" s="15">
        <v>2012</v>
      </c>
      <c r="Z16" s="15">
        <v>2012</v>
      </c>
      <c r="AA16" s="15">
        <v>2012</v>
      </c>
      <c r="AB16" s="15">
        <v>2013</v>
      </c>
      <c r="AC16" s="15">
        <v>2013</v>
      </c>
      <c r="AD16" s="15">
        <v>2013</v>
      </c>
      <c r="AE16" s="15">
        <v>2016</v>
      </c>
      <c r="AF16" s="15">
        <v>2017</v>
      </c>
      <c r="AG16" s="15">
        <v>2018</v>
      </c>
    </row>
    <row r="17" spans="1:33" s="18" customFormat="1" ht="36">
      <c r="A17" s="59" t="s">
        <v>31</v>
      </c>
      <c r="B17" s="59" t="s">
        <v>32</v>
      </c>
      <c r="C17" s="11" t="s">
        <v>14</v>
      </c>
      <c r="D17" s="38" t="s">
        <v>107</v>
      </c>
      <c r="E17" s="32" t="s">
        <v>108</v>
      </c>
      <c r="F17" s="32" t="s">
        <v>3</v>
      </c>
      <c r="G17" s="32" t="s">
        <v>109</v>
      </c>
      <c r="H17" s="32" t="s">
        <v>109</v>
      </c>
      <c r="I17" s="32" t="s">
        <v>110</v>
      </c>
      <c r="J17" s="32" t="s">
        <v>111</v>
      </c>
      <c r="K17" s="32" t="s">
        <v>112</v>
      </c>
      <c r="L17" s="32" t="s">
        <v>109</v>
      </c>
      <c r="M17" s="32" t="s">
        <v>109</v>
      </c>
      <c r="N17" s="32" t="s">
        <v>113</v>
      </c>
      <c r="O17" s="32" t="s">
        <v>114</v>
      </c>
      <c r="P17" s="32" t="s">
        <v>3</v>
      </c>
      <c r="Q17" s="32" t="s">
        <v>109</v>
      </c>
      <c r="R17" s="32" t="s">
        <v>115</v>
      </c>
      <c r="S17" s="32" t="s">
        <v>116</v>
      </c>
      <c r="T17" s="32" t="s">
        <v>117</v>
      </c>
      <c r="U17" s="32" t="s">
        <v>3</v>
      </c>
      <c r="V17" s="32" t="s">
        <v>3</v>
      </c>
      <c r="W17" s="32" t="s">
        <v>118</v>
      </c>
      <c r="X17" s="32" t="s">
        <v>119</v>
      </c>
      <c r="Y17" s="32" t="s">
        <v>120</v>
      </c>
      <c r="Z17" s="32" t="s">
        <v>3</v>
      </c>
      <c r="AA17" s="32" t="s">
        <v>121</v>
      </c>
      <c r="AB17" s="32" t="s">
        <v>122</v>
      </c>
      <c r="AC17" s="32" t="s">
        <v>123</v>
      </c>
      <c r="AD17" s="32" t="s">
        <v>109</v>
      </c>
      <c r="AE17" s="32" t="s">
        <v>3</v>
      </c>
      <c r="AF17" s="32" t="s">
        <v>152</v>
      </c>
      <c r="AG17" s="32" t="s">
        <v>152</v>
      </c>
    </row>
    <row r="18" spans="1:33" s="10" customFormat="1" ht="24">
      <c r="A18" s="49" t="s">
        <v>129</v>
      </c>
      <c r="B18" s="50" t="s">
        <v>33</v>
      </c>
      <c r="C18" s="51" t="s">
        <v>14</v>
      </c>
      <c r="D18" s="12" t="s">
        <v>4</v>
      </c>
      <c r="E18" s="11" t="s">
        <v>4</v>
      </c>
      <c r="F18" s="11" t="s">
        <v>4</v>
      </c>
      <c r="G18" s="11" t="s">
        <v>4</v>
      </c>
      <c r="H18" s="11" t="s">
        <v>4</v>
      </c>
      <c r="I18" s="11" t="s">
        <v>4</v>
      </c>
      <c r="J18" s="11" t="s">
        <v>4</v>
      </c>
      <c r="K18" s="11" t="s">
        <v>4</v>
      </c>
      <c r="L18" s="11" t="s">
        <v>4</v>
      </c>
      <c r="M18" s="11" t="s">
        <v>4</v>
      </c>
      <c r="N18" s="11" t="s">
        <v>4</v>
      </c>
      <c r="O18" s="11" t="s">
        <v>4</v>
      </c>
      <c r="P18" s="11" t="s">
        <v>4</v>
      </c>
      <c r="Q18" s="11" t="s">
        <v>4</v>
      </c>
      <c r="R18" s="11" t="s">
        <v>4</v>
      </c>
      <c r="S18" s="11" t="s">
        <v>4</v>
      </c>
      <c r="T18" s="11" t="s">
        <v>4</v>
      </c>
      <c r="U18" s="11" t="s">
        <v>4</v>
      </c>
      <c r="V18" s="11" t="s">
        <v>4</v>
      </c>
      <c r="W18" s="11" t="s">
        <v>4</v>
      </c>
      <c r="X18" s="11" t="s">
        <v>4</v>
      </c>
      <c r="Y18" s="11" t="s">
        <v>4</v>
      </c>
      <c r="Z18" s="11" t="s">
        <v>4</v>
      </c>
      <c r="AA18" s="11" t="s">
        <v>4</v>
      </c>
      <c r="AB18" s="11" t="s">
        <v>4</v>
      </c>
      <c r="AC18" s="11" t="s">
        <v>4</v>
      </c>
      <c r="AD18" s="11" t="s">
        <v>4</v>
      </c>
      <c r="AE18" s="11" t="s">
        <v>4</v>
      </c>
      <c r="AF18" s="11" t="s">
        <v>4</v>
      </c>
      <c r="AG18" s="11" t="s">
        <v>4</v>
      </c>
    </row>
    <row r="19" spans="1:33" s="10" customFormat="1" ht="12">
      <c r="A19" s="49" t="s">
        <v>34</v>
      </c>
      <c r="B19" s="50" t="s">
        <v>35</v>
      </c>
      <c r="C19" s="51" t="s">
        <v>14</v>
      </c>
      <c r="D19" s="19">
        <f t="shared" ref="D19" si="1">D20</f>
        <v>17</v>
      </c>
      <c r="E19" s="19">
        <f t="shared" ref="E19:AC19" si="2">E20</f>
        <v>10</v>
      </c>
      <c r="F19" s="19">
        <f t="shared" si="2"/>
        <v>10</v>
      </c>
      <c r="G19" s="19">
        <f t="shared" si="2"/>
        <v>10</v>
      </c>
      <c r="H19" s="19">
        <f t="shared" si="2"/>
        <v>10</v>
      </c>
      <c r="I19" s="19">
        <f t="shared" si="2"/>
        <v>17</v>
      </c>
      <c r="J19" s="19">
        <f t="shared" si="2"/>
        <v>10</v>
      </c>
      <c r="K19" s="19">
        <f t="shared" si="2"/>
        <v>10</v>
      </c>
      <c r="L19" s="19">
        <f t="shared" si="2"/>
        <v>10</v>
      </c>
      <c r="M19" s="19">
        <f t="shared" si="2"/>
        <v>10</v>
      </c>
      <c r="N19" s="19">
        <f t="shared" si="2"/>
        <v>17</v>
      </c>
      <c r="O19" s="19">
        <f t="shared" si="2"/>
        <v>10</v>
      </c>
      <c r="P19" s="19">
        <f t="shared" si="2"/>
        <v>10</v>
      </c>
      <c r="Q19" s="19">
        <f t="shared" si="2"/>
        <v>10</v>
      </c>
      <c r="R19" s="19">
        <f t="shared" si="2"/>
        <v>10</v>
      </c>
      <c r="S19" s="19">
        <f t="shared" si="2"/>
        <v>10</v>
      </c>
      <c r="T19" s="19">
        <f t="shared" si="2"/>
        <v>10</v>
      </c>
      <c r="U19" s="19">
        <f t="shared" si="2"/>
        <v>10</v>
      </c>
      <c r="V19" s="19">
        <f t="shared" si="2"/>
        <v>10</v>
      </c>
      <c r="W19" s="19">
        <f t="shared" si="2"/>
        <v>17</v>
      </c>
      <c r="X19" s="19">
        <f t="shared" si="2"/>
        <v>17</v>
      </c>
      <c r="Y19" s="19">
        <f t="shared" si="2"/>
        <v>10</v>
      </c>
      <c r="Z19" s="19">
        <f t="shared" si="2"/>
        <v>10</v>
      </c>
      <c r="AA19" s="19">
        <f t="shared" si="2"/>
        <v>10</v>
      </c>
      <c r="AB19" s="19">
        <f t="shared" si="2"/>
        <v>17</v>
      </c>
      <c r="AC19" s="19">
        <f t="shared" si="2"/>
        <v>17</v>
      </c>
      <c r="AD19" s="19">
        <f>AD20</f>
        <v>10</v>
      </c>
      <c r="AE19" s="19">
        <f>AE20</f>
        <v>10</v>
      </c>
      <c r="AF19" s="19">
        <v>17</v>
      </c>
      <c r="AG19" s="19">
        <v>17</v>
      </c>
    </row>
    <row r="20" spans="1:33" s="10" customFormat="1" ht="12">
      <c r="A20" s="49" t="s">
        <v>36</v>
      </c>
      <c r="B20" s="50" t="s">
        <v>37</v>
      </c>
      <c r="C20" s="51" t="s">
        <v>130</v>
      </c>
      <c r="D20" s="12">
        <v>17</v>
      </c>
      <c r="E20" s="20">
        <v>10</v>
      </c>
      <c r="F20" s="20">
        <v>10</v>
      </c>
      <c r="G20" s="20">
        <v>10</v>
      </c>
      <c r="H20" s="20">
        <v>10</v>
      </c>
      <c r="I20" s="11">
        <v>17</v>
      </c>
      <c r="J20" s="20">
        <v>10</v>
      </c>
      <c r="K20" s="20">
        <v>10</v>
      </c>
      <c r="L20" s="20">
        <v>10</v>
      </c>
      <c r="M20" s="20">
        <v>10</v>
      </c>
      <c r="N20" s="11">
        <v>17</v>
      </c>
      <c r="O20" s="11">
        <v>10</v>
      </c>
      <c r="P20" s="11">
        <v>10</v>
      </c>
      <c r="Q20" s="11">
        <v>10</v>
      </c>
      <c r="R20" s="11">
        <v>10</v>
      </c>
      <c r="S20" s="11">
        <v>10</v>
      </c>
      <c r="T20" s="11">
        <v>10</v>
      </c>
      <c r="U20" s="11">
        <v>10</v>
      </c>
      <c r="V20" s="11">
        <v>10</v>
      </c>
      <c r="W20" s="11">
        <v>17</v>
      </c>
      <c r="X20" s="11">
        <v>17</v>
      </c>
      <c r="Y20" s="11">
        <v>10</v>
      </c>
      <c r="Z20" s="11">
        <v>10</v>
      </c>
      <c r="AA20" s="11">
        <v>10</v>
      </c>
      <c r="AB20" s="11">
        <v>17</v>
      </c>
      <c r="AC20" s="11">
        <v>17</v>
      </c>
      <c r="AD20" s="11">
        <v>10</v>
      </c>
      <c r="AE20" s="11">
        <v>10</v>
      </c>
      <c r="AF20" s="11">
        <v>17</v>
      </c>
      <c r="AG20" s="11">
        <v>17</v>
      </c>
    </row>
    <row r="21" spans="1:33" s="10" customFormat="1" ht="12">
      <c r="A21" s="49" t="s">
        <v>38</v>
      </c>
      <c r="B21" s="50" t="s">
        <v>39</v>
      </c>
      <c r="C21" s="51" t="s">
        <v>130</v>
      </c>
      <c r="D21" s="12">
        <v>15</v>
      </c>
      <c r="E21" s="20">
        <v>10</v>
      </c>
      <c r="F21" s="20">
        <v>10</v>
      </c>
      <c r="G21" s="20">
        <v>10</v>
      </c>
      <c r="H21" s="20">
        <v>10</v>
      </c>
      <c r="I21" s="11">
        <v>15</v>
      </c>
      <c r="J21" s="20">
        <v>10</v>
      </c>
      <c r="K21" s="20">
        <v>10</v>
      </c>
      <c r="L21" s="20">
        <v>10</v>
      </c>
      <c r="M21" s="20">
        <v>10</v>
      </c>
      <c r="N21" s="11">
        <v>15</v>
      </c>
      <c r="O21" s="11">
        <v>10</v>
      </c>
      <c r="P21" s="11">
        <v>10</v>
      </c>
      <c r="Q21" s="11">
        <v>10</v>
      </c>
      <c r="R21" s="11">
        <v>10</v>
      </c>
      <c r="S21" s="11">
        <v>10</v>
      </c>
      <c r="T21" s="11">
        <v>10</v>
      </c>
      <c r="U21" s="11">
        <v>10</v>
      </c>
      <c r="V21" s="11">
        <v>10</v>
      </c>
      <c r="W21" s="11">
        <v>17</v>
      </c>
      <c r="X21" s="11">
        <v>17</v>
      </c>
      <c r="Y21" s="11">
        <v>10</v>
      </c>
      <c r="Z21" s="11">
        <v>10</v>
      </c>
      <c r="AA21" s="11">
        <v>10</v>
      </c>
      <c r="AB21" s="11">
        <v>17</v>
      </c>
      <c r="AC21" s="11">
        <v>17</v>
      </c>
      <c r="AD21" s="11">
        <v>10</v>
      </c>
      <c r="AE21" s="11">
        <v>10</v>
      </c>
      <c r="AF21" s="11">
        <v>17</v>
      </c>
      <c r="AG21" s="11">
        <v>17</v>
      </c>
    </row>
    <row r="22" spans="1:33" s="10" customFormat="1" ht="12">
      <c r="A22" s="49" t="s">
        <v>40</v>
      </c>
      <c r="B22" s="50" t="s">
        <v>41</v>
      </c>
      <c r="C22" s="51" t="s">
        <v>130</v>
      </c>
      <c r="D22" s="12">
        <v>3</v>
      </c>
      <c r="E22" s="11">
        <v>3</v>
      </c>
      <c r="F22" s="11">
        <v>3</v>
      </c>
      <c r="G22" s="11">
        <v>3</v>
      </c>
      <c r="H22" s="11">
        <v>3</v>
      </c>
      <c r="I22" s="11">
        <v>3</v>
      </c>
      <c r="J22" s="11">
        <v>3</v>
      </c>
      <c r="K22" s="11">
        <v>3</v>
      </c>
      <c r="L22" s="11">
        <v>3</v>
      </c>
      <c r="M22" s="11">
        <v>3</v>
      </c>
      <c r="N22" s="11">
        <v>3</v>
      </c>
      <c r="O22" s="11">
        <v>3</v>
      </c>
      <c r="P22" s="11">
        <v>3</v>
      </c>
      <c r="Q22" s="11">
        <v>2</v>
      </c>
      <c r="R22" s="11">
        <v>2</v>
      </c>
      <c r="S22" s="11">
        <v>3</v>
      </c>
      <c r="T22" s="11">
        <v>1</v>
      </c>
      <c r="U22" s="11">
        <v>1</v>
      </c>
      <c r="V22" s="11">
        <v>1</v>
      </c>
      <c r="W22" s="11">
        <v>2</v>
      </c>
      <c r="X22" s="11">
        <v>1</v>
      </c>
      <c r="Y22" s="11">
        <v>3</v>
      </c>
      <c r="Z22" s="11">
        <v>3</v>
      </c>
      <c r="AA22" s="11">
        <v>2</v>
      </c>
      <c r="AB22" s="11">
        <v>1</v>
      </c>
      <c r="AC22" s="11">
        <v>1</v>
      </c>
      <c r="AD22" s="11">
        <v>4</v>
      </c>
      <c r="AE22" s="11">
        <v>2</v>
      </c>
      <c r="AF22" s="11">
        <v>1</v>
      </c>
      <c r="AG22" s="11">
        <v>1</v>
      </c>
    </row>
    <row r="23" spans="1:33" s="10" customFormat="1" ht="12">
      <c r="A23" s="49" t="s">
        <v>42</v>
      </c>
      <c r="B23" s="50" t="s">
        <v>43</v>
      </c>
      <c r="C23" s="51" t="s">
        <v>130</v>
      </c>
      <c r="D23" s="22">
        <f>D22*2</f>
        <v>6</v>
      </c>
      <c r="E23" s="21">
        <f t="shared" ref="E23:H23" si="3">E22</f>
        <v>3</v>
      </c>
      <c r="F23" s="21">
        <f t="shared" si="3"/>
        <v>3</v>
      </c>
      <c r="G23" s="21">
        <f t="shared" si="3"/>
        <v>3</v>
      </c>
      <c r="H23" s="21">
        <f t="shared" si="3"/>
        <v>3</v>
      </c>
      <c r="I23" s="21">
        <f t="shared" ref="I23" si="4">I22*2</f>
        <v>6</v>
      </c>
      <c r="J23" s="21">
        <f t="shared" ref="J23:M23" si="5">J22</f>
        <v>3</v>
      </c>
      <c r="K23" s="21">
        <f t="shared" si="5"/>
        <v>3</v>
      </c>
      <c r="L23" s="21">
        <f t="shared" si="5"/>
        <v>3</v>
      </c>
      <c r="M23" s="21">
        <f t="shared" si="5"/>
        <v>3</v>
      </c>
      <c r="N23" s="21">
        <f t="shared" ref="N23" si="6">N22*2</f>
        <v>6</v>
      </c>
      <c r="O23" s="21">
        <f t="shared" ref="O23:V23" si="7">O22</f>
        <v>3</v>
      </c>
      <c r="P23" s="21">
        <f t="shared" si="7"/>
        <v>3</v>
      </c>
      <c r="Q23" s="21">
        <f t="shared" si="7"/>
        <v>2</v>
      </c>
      <c r="R23" s="21">
        <f t="shared" si="7"/>
        <v>2</v>
      </c>
      <c r="S23" s="21">
        <f t="shared" si="7"/>
        <v>3</v>
      </c>
      <c r="T23" s="21">
        <f t="shared" si="7"/>
        <v>1</v>
      </c>
      <c r="U23" s="21">
        <f t="shared" si="7"/>
        <v>1</v>
      </c>
      <c r="V23" s="21">
        <f t="shared" si="7"/>
        <v>1</v>
      </c>
      <c r="W23" s="21">
        <f t="shared" ref="W23:X23" si="8">W22*2</f>
        <v>4</v>
      </c>
      <c r="X23" s="21">
        <f t="shared" si="8"/>
        <v>2</v>
      </c>
      <c r="Y23" s="21">
        <f t="shared" ref="Y23:AA23" si="9">Y22</f>
        <v>3</v>
      </c>
      <c r="Z23" s="21">
        <f t="shared" si="9"/>
        <v>3</v>
      </c>
      <c r="AA23" s="21">
        <f t="shared" si="9"/>
        <v>2</v>
      </c>
      <c r="AB23" s="21">
        <f>AB22*2</f>
        <v>2</v>
      </c>
      <c r="AC23" s="21">
        <f>AC22*2</f>
        <v>2</v>
      </c>
      <c r="AD23" s="21">
        <f>AD22</f>
        <v>4</v>
      </c>
      <c r="AE23" s="21">
        <v>2</v>
      </c>
      <c r="AF23" s="21">
        <v>2</v>
      </c>
      <c r="AG23" s="21">
        <v>2</v>
      </c>
    </row>
    <row r="24" spans="1:33" s="10" customFormat="1" ht="12">
      <c r="A24" s="49" t="s">
        <v>44</v>
      </c>
      <c r="B24" s="50" t="s">
        <v>45</v>
      </c>
      <c r="C24" s="51" t="s">
        <v>14</v>
      </c>
      <c r="D24" s="22">
        <f t="shared" ref="D24" si="10">SUM(D25:D26)</f>
        <v>215</v>
      </c>
      <c r="E24" s="22">
        <f t="shared" ref="E24:AC24" si="11">SUM(E25:E26)</f>
        <v>119</v>
      </c>
      <c r="F24" s="22">
        <f t="shared" si="11"/>
        <v>119</v>
      </c>
      <c r="G24" s="22">
        <f t="shared" si="11"/>
        <v>178</v>
      </c>
      <c r="H24" s="22">
        <f t="shared" si="11"/>
        <v>178</v>
      </c>
      <c r="I24" s="22">
        <f t="shared" si="11"/>
        <v>216</v>
      </c>
      <c r="J24" s="22">
        <f t="shared" si="11"/>
        <v>119</v>
      </c>
      <c r="K24" s="22">
        <f t="shared" si="11"/>
        <v>139</v>
      </c>
      <c r="L24" s="22">
        <f t="shared" si="11"/>
        <v>178</v>
      </c>
      <c r="M24" s="22">
        <f t="shared" si="11"/>
        <v>178</v>
      </c>
      <c r="N24" s="22">
        <f t="shared" si="11"/>
        <v>215</v>
      </c>
      <c r="O24" s="22">
        <f t="shared" si="11"/>
        <v>119</v>
      </c>
      <c r="P24" s="22">
        <f t="shared" si="11"/>
        <v>119</v>
      </c>
      <c r="Q24" s="22">
        <f t="shared" si="11"/>
        <v>119</v>
      </c>
      <c r="R24" s="22">
        <f t="shared" si="11"/>
        <v>119</v>
      </c>
      <c r="S24" s="22">
        <f t="shared" si="11"/>
        <v>178</v>
      </c>
      <c r="T24" s="22">
        <f t="shared" si="11"/>
        <v>59</v>
      </c>
      <c r="U24" s="22">
        <f t="shared" si="11"/>
        <v>39</v>
      </c>
      <c r="V24" s="22">
        <f t="shared" si="11"/>
        <v>39</v>
      </c>
      <c r="W24" s="22">
        <f t="shared" si="11"/>
        <v>155</v>
      </c>
      <c r="X24" s="22">
        <f t="shared" si="11"/>
        <v>104</v>
      </c>
      <c r="Y24" s="22">
        <f t="shared" si="11"/>
        <v>119</v>
      </c>
      <c r="Z24" s="22">
        <f t="shared" si="11"/>
        <v>158</v>
      </c>
      <c r="AA24" s="22">
        <f t="shared" si="11"/>
        <v>79</v>
      </c>
      <c r="AB24" s="22">
        <f t="shared" si="11"/>
        <v>104</v>
      </c>
      <c r="AC24" s="22">
        <f t="shared" si="11"/>
        <v>104</v>
      </c>
      <c r="AD24" s="22">
        <f>SUM(AD25:AD26)</f>
        <v>207</v>
      </c>
      <c r="AE24" s="22">
        <v>100</v>
      </c>
      <c r="AF24" s="22">
        <f>AF25+AF26</f>
        <v>144</v>
      </c>
      <c r="AG24" s="22">
        <f>AG25+AG26</f>
        <v>0</v>
      </c>
    </row>
    <row r="25" spans="1:33" s="10" customFormat="1" ht="12">
      <c r="A25" s="49" t="s">
        <v>46</v>
      </c>
      <c r="B25" s="50" t="s">
        <v>47</v>
      </c>
      <c r="C25" s="51" t="s">
        <v>130</v>
      </c>
      <c r="D25" s="39">
        <v>205</v>
      </c>
      <c r="E25" s="17">
        <f>1+118</f>
        <v>119</v>
      </c>
      <c r="F25" s="17">
        <f>1+118</f>
        <v>119</v>
      </c>
      <c r="G25" s="17">
        <f>176+2</f>
        <v>178</v>
      </c>
      <c r="H25" s="17">
        <f>176+2</f>
        <v>178</v>
      </c>
      <c r="I25" s="17">
        <v>205</v>
      </c>
      <c r="J25" s="17">
        <f>1+118</f>
        <v>119</v>
      </c>
      <c r="K25" s="17">
        <f>61+78</f>
        <v>139</v>
      </c>
      <c r="L25" s="17">
        <f>176+2</f>
        <v>178</v>
      </c>
      <c r="M25" s="17">
        <f>176+2</f>
        <v>178</v>
      </c>
      <c r="N25" s="17">
        <v>205</v>
      </c>
      <c r="O25" s="17">
        <v>119</v>
      </c>
      <c r="P25" s="17">
        <v>119</v>
      </c>
      <c r="Q25" s="17">
        <f>118+1</f>
        <v>119</v>
      </c>
      <c r="R25" s="17">
        <v>119</v>
      </c>
      <c r="S25" s="17">
        <v>178</v>
      </c>
      <c r="T25" s="17">
        <v>59</v>
      </c>
      <c r="U25" s="17">
        <v>39</v>
      </c>
      <c r="V25" s="17">
        <v>39</v>
      </c>
      <c r="W25" s="17">
        <v>150</v>
      </c>
      <c r="X25" s="17">
        <v>102</v>
      </c>
      <c r="Y25" s="17">
        <v>119</v>
      </c>
      <c r="Z25" s="17">
        <v>158</v>
      </c>
      <c r="AA25" s="17">
        <v>79</v>
      </c>
      <c r="AB25" s="17">
        <v>102</v>
      </c>
      <c r="AC25" s="17">
        <v>102</v>
      </c>
      <c r="AD25" s="17">
        <v>207</v>
      </c>
      <c r="AE25" s="17">
        <v>100</v>
      </c>
      <c r="AF25" s="17">
        <v>144</v>
      </c>
      <c r="AG25" s="17">
        <v>0</v>
      </c>
    </row>
    <row r="26" spans="1:33" s="10" customFormat="1" ht="12">
      <c r="A26" s="49" t="s">
        <v>48</v>
      </c>
      <c r="B26" s="50" t="s">
        <v>49</v>
      </c>
      <c r="C26" s="51" t="s">
        <v>130</v>
      </c>
      <c r="D26" s="12">
        <v>10</v>
      </c>
      <c r="E26" s="11">
        <v>0</v>
      </c>
      <c r="F26" s="11">
        <v>0</v>
      </c>
      <c r="G26" s="11">
        <v>0</v>
      </c>
      <c r="H26" s="11">
        <v>0</v>
      </c>
      <c r="I26" s="11">
        <v>11</v>
      </c>
      <c r="J26" s="11">
        <v>0</v>
      </c>
      <c r="K26" s="11">
        <v>0</v>
      </c>
      <c r="L26" s="11">
        <v>0</v>
      </c>
      <c r="M26" s="11">
        <v>0</v>
      </c>
      <c r="N26" s="11">
        <v>10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5</v>
      </c>
      <c r="X26" s="11">
        <v>2</v>
      </c>
      <c r="Y26" s="11">
        <v>0</v>
      </c>
      <c r="Z26" s="11">
        <v>0</v>
      </c>
      <c r="AA26" s="11">
        <v>0</v>
      </c>
      <c r="AB26" s="11">
        <v>2</v>
      </c>
      <c r="AC26" s="11">
        <v>2</v>
      </c>
      <c r="AD26" s="11">
        <v>0</v>
      </c>
      <c r="AE26" s="11">
        <v>0</v>
      </c>
      <c r="AF26" s="11"/>
      <c r="AG26" s="11"/>
    </row>
    <row r="27" spans="1:33" s="10" customFormat="1" ht="12">
      <c r="A27" s="49" t="s">
        <v>50</v>
      </c>
      <c r="B27" s="50" t="s">
        <v>51</v>
      </c>
      <c r="C27" s="51" t="s">
        <v>62</v>
      </c>
      <c r="D27" s="23">
        <f>SUM(D28:D29)</f>
        <v>11356.4</v>
      </c>
      <c r="E27" s="23">
        <f t="shared" ref="E27:L27" si="12">SUM(E28:E29)</f>
        <v>6077.1</v>
      </c>
      <c r="F27" s="23">
        <f t="shared" si="12"/>
        <v>6051</v>
      </c>
      <c r="G27" s="23">
        <f t="shared" si="12"/>
        <v>5573.7</v>
      </c>
      <c r="H27" s="23">
        <f t="shared" si="12"/>
        <v>5628.5</v>
      </c>
      <c r="I27" s="23">
        <f t="shared" si="12"/>
        <v>11312.7</v>
      </c>
      <c r="J27" s="23">
        <f t="shared" si="12"/>
        <v>6020.1</v>
      </c>
      <c r="K27" s="23">
        <f t="shared" si="12"/>
        <v>5881.4</v>
      </c>
      <c r="L27" s="23">
        <f t="shared" si="12"/>
        <v>5588.6</v>
      </c>
      <c r="M27" s="23">
        <f t="shared" ref="M27:AE27" si="13">M28+M29</f>
        <v>5572</v>
      </c>
      <c r="N27" s="23">
        <f t="shared" si="13"/>
        <v>11333.9</v>
      </c>
      <c r="O27" s="23">
        <f t="shared" si="13"/>
        <v>6064.3</v>
      </c>
      <c r="P27" s="23">
        <f t="shared" si="13"/>
        <v>6062.3</v>
      </c>
      <c r="Q27" s="23">
        <f t="shared" si="13"/>
        <v>3708.8999999999996</v>
      </c>
      <c r="R27" s="23">
        <f t="shared" si="13"/>
        <v>3716.7</v>
      </c>
      <c r="S27" s="23">
        <f t="shared" si="13"/>
        <v>5584.7</v>
      </c>
      <c r="T27" s="23">
        <f t="shared" si="13"/>
        <v>1863.6</v>
      </c>
      <c r="U27" s="23">
        <f t="shared" si="13"/>
        <v>2011.4</v>
      </c>
      <c r="V27" s="23">
        <f t="shared" si="13"/>
        <v>2010.1</v>
      </c>
      <c r="W27" s="23">
        <f t="shared" si="13"/>
        <v>77165.700000000012</v>
      </c>
      <c r="X27" s="23">
        <f t="shared" si="13"/>
        <v>4654.7</v>
      </c>
      <c r="Y27" s="23">
        <f t="shared" si="13"/>
        <v>6039</v>
      </c>
      <c r="Z27" s="23">
        <f t="shared" si="13"/>
        <v>5699.6</v>
      </c>
      <c r="AA27" s="23">
        <f t="shared" si="13"/>
        <v>4032.8</v>
      </c>
      <c r="AB27" s="23">
        <f t="shared" si="13"/>
        <v>4615</v>
      </c>
      <c r="AC27" s="23">
        <f t="shared" si="13"/>
        <v>4649.5</v>
      </c>
      <c r="AD27" s="23">
        <f t="shared" si="13"/>
        <v>7648.3</v>
      </c>
      <c r="AE27" s="23">
        <f t="shared" si="13"/>
        <v>3820</v>
      </c>
      <c r="AF27" s="23">
        <f>AF28+AF29</f>
        <v>7619</v>
      </c>
      <c r="AG27" s="23">
        <f>AG28+AG29</f>
        <v>9361.7000000000007</v>
      </c>
    </row>
    <row r="28" spans="1:33" s="10" customFormat="1" ht="12">
      <c r="A28" s="49" t="s">
        <v>52</v>
      </c>
      <c r="B28" s="50" t="s">
        <v>53</v>
      </c>
      <c r="C28" s="51" t="s">
        <v>62</v>
      </c>
      <c r="D28" s="40">
        <v>10384.1</v>
      </c>
      <c r="E28" s="24">
        <v>6077.1</v>
      </c>
      <c r="F28" s="25">
        <v>6051</v>
      </c>
      <c r="G28" s="24">
        <v>5573.7</v>
      </c>
      <c r="H28" s="24">
        <v>5628.5</v>
      </c>
      <c r="I28" s="25">
        <v>10338</v>
      </c>
      <c r="J28" s="24">
        <v>6020.1</v>
      </c>
      <c r="K28" s="24">
        <v>5881.4</v>
      </c>
      <c r="L28" s="24">
        <v>5588.6</v>
      </c>
      <c r="M28" s="25">
        <v>5572</v>
      </c>
      <c r="N28" s="24">
        <v>10354.9</v>
      </c>
      <c r="O28" s="24">
        <v>6064.3</v>
      </c>
      <c r="P28" s="24">
        <v>6062.3</v>
      </c>
      <c r="Q28" s="24">
        <v>3708.8999999999996</v>
      </c>
      <c r="R28" s="24">
        <v>3716.7</v>
      </c>
      <c r="S28" s="24">
        <v>5584.7</v>
      </c>
      <c r="T28" s="24">
        <v>1863.6</v>
      </c>
      <c r="U28" s="24">
        <v>2011.4</v>
      </c>
      <c r="V28" s="24">
        <v>2010.1</v>
      </c>
      <c r="W28" s="24">
        <v>76041.600000000006</v>
      </c>
      <c r="X28" s="24">
        <v>4396.8</v>
      </c>
      <c r="Y28" s="24">
        <v>6039</v>
      </c>
      <c r="Z28" s="24">
        <v>5699.6</v>
      </c>
      <c r="AA28" s="24">
        <v>4032.8</v>
      </c>
      <c r="AB28" s="24">
        <v>4352.6000000000004</v>
      </c>
      <c r="AC28" s="24">
        <v>4384.3</v>
      </c>
      <c r="AD28" s="24">
        <v>7648.3</v>
      </c>
      <c r="AE28" s="24">
        <v>3820</v>
      </c>
      <c r="AF28" s="24">
        <v>6942.4</v>
      </c>
      <c r="AG28" s="24">
        <v>8968.6</v>
      </c>
    </row>
    <row r="29" spans="1:33" s="10" customFormat="1" ht="12">
      <c r="A29" s="49" t="s">
        <v>54</v>
      </c>
      <c r="B29" s="50" t="s">
        <v>55</v>
      </c>
      <c r="C29" s="51" t="s">
        <v>62</v>
      </c>
      <c r="D29" s="40">
        <v>972.3</v>
      </c>
      <c r="E29" s="26">
        <v>0</v>
      </c>
      <c r="F29" s="26">
        <v>0</v>
      </c>
      <c r="G29" s="26">
        <v>0</v>
      </c>
      <c r="H29" s="26">
        <v>0</v>
      </c>
      <c r="I29" s="24">
        <v>974.7</v>
      </c>
      <c r="J29" s="26">
        <v>0</v>
      </c>
      <c r="K29" s="26">
        <v>0</v>
      </c>
      <c r="L29" s="26">
        <v>0</v>
      </c>
      <c r="M29" s="26">
        <v>0</v>
      </c>
      <c r="N29" s="24">
        <v>979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1124.0999999999999</v>
      </c>
      <c r="X29" s="24">
        <v>257.89999999999998</v>
      </c>
      <c r="Y29" s="24">
        <v>0</v>
      </c>
      <c r="Z29" s="24">
        <v>0</v>
      </c>
      <c r="AA29" s="24">
        <v>0</v>
      </c>
      <c r="AB29" s="24">
        <v>262.39999999999998</v>
      </c>
      <c r="AC29" s="24">
        <v>265.2</v>
      </c>
      <c r="AD29" s="24">
        <v>0</v>
      </c>
      <c r="AE29" s="24">
        <v>0</v>
      </c>
      <c r="AF29" s="24">
        <v>676.6</v>
      </c>
      <c r="AG29" s="24">
        <v>393.1</v>
      </c>
    </row>
    <row r="30" spans="1:33" s="10" customFormat="1" ht="24">
      <c r="A30" s="49" t="s">
        <v>56</v>
      </c>
      <c r="B30" s="50" t="s">
        <v>57</v>
      </c>
      <c r="C30" s="51" t="s">
        <v>62</v>
      </c>
      <c r="D30" s="41">
        <v>3832.8</v>
      </c>
      <c r="E30" s="27">
        <v>1554.8000000000002</v>
      </c>
      <c r="F30" s="27">
        <v>1543.9</v>
      </c>
      <c r="G30" s="27">
        <v>1943.8</v>
      </c>
      <c r="H30" s="27">
        <v>1911.4</v>
      </c>
      <c r="I30" s="27">
        <v>3856.5</v>
      </c>
      <c r="J30" s="27">
        <v>1482.9</v>
      </c>
      <c r="K30" s="27">
        <v>1674</v>
      </c>
      <c r="L30" s="27">
        <v>1950.8999999999999</v>
      </c>
      <c r="M30" s="27">
        <v>1948.8</v>
      </c>
      <c r="N30" s="27">
        <v>3834.2000000000003</v>
      </c>
      <c r="O30" s="27">
        <v>1532</v>
      </c>
      <c r="P30" s="27">
        <v>1539.4</v>
      </c>
      <c r="Q30" s="27">
        <v>1283</v>
      </c>
      <c r="R30" s="27">
        <v>1274.1999999999998</v>
      </c>
      <c r="S30" s="27">
        <v>1910.4999999999998</v>
      </c>
      <c r="T30" s="27">
        <v>633.70000000000005</v>
      </c>
      <c r="U30" s="27">
        <v>516.4</v>
      </c>
      <c r="V30" s="27">
        <v>517.6</v>
      </c>
      <c r="W30" s="27">
        <v>2675</v>
      </c>
      <c r="X30" s="27">
        <v>1774.7000000000003</v>
      </c>
      <c r="Y30" s="27">
        <v>1579.2</v>
      </c>
      <c r="Z30" s="27">
        <v>1551.3</v>
      </c>
      <c r="AA30" s="27">
        <v>1041.9000000000001</v>
      </c>
      <c r="AB30" s="27">
        <v>1807.1999999999998</v>
      </c>
      <c r="AC30" s="27">
        <v>1758.5</v>
      </c>
      <c r="AD30" s="27">
        <v>2491</v>
      </c>
      <c r="AE30" s="27">
        <v>1027.0999999999999</v>
      </c>
      <c r="AF30" s="27">
        <v>1612.8</v>
      </c>
      <c r="AG30" s="27">
        <v>1712</v>
      </c>
    </row>
    <row r="31" spans="1:33" s="10" customFormat="1" ht="24">
      <c r="A31" s="49" t="s">
        <v>58</v>
      </c>
      <c r="B31" s="50" t="s">
        <v>59</v>
      </c>
      <c r="C31" s="51" t="s">
        <v>14</v>
      </c>
      <c r="D31" s="42"/>
      <c r="E31" s="33"/>
      <c r="F31" s="33"/>
      <c r="G31" s="33"/>
      <c r="H31" s="33"/>
      <c r="I31" s="33"/>
      <c r="J31" s="33"/>
      <c r="K31" s="33"/>
      <c r="L31" s="33"/>
      <c r="M31" s="33"/>
      <c r="N31" s="33" t="s">
        <v>151</v>
      </c>
      <c r="O31" s="33" t="s">
        <v>151</v>
      </c>
      <c r="P31" s="33" t="s">
        <v>151</v>
      </c>
      <c r="Q31" s="33" t="s">
        <v>151</v>
      </c>
      <c r="R31" s="33" t="s">
        <v>151</v>
      </c>
      <c r="S31" s="33" t="s">
        <v>151</v>
      </c>
      <c r="T31" s="33" t="s">
        <v>151</v>
      </c>
      <c r="U31" s="33" t="s">
        <v>151</v>
      </c>
      <c r="V31" s="33" t="s">
        <v>151</v>
      </c>
      <c r="W31" s="33" t="s">
        <v>151</v>
      </c>
      <c r="X31" s="33" t="s">
        <v>151</v>
      </c>
      <c r="Y31" s="33" t="s">
        <v>151</v>
      </c>
      <c r="Z31" s="33" t="s">
        <v>151</v>
      </c>
      <c r="AA31" s="33" t="s">
        <v>151</v>
      </c>
      <c r="AB31" s="33" t="s">
        <v>151</v>
      </c>
      <c r="AC31" s="33" t="s">
        <v>151</v>
      </c>
      <c r="AD31" s="33" t="s">
        <v>151</v>
      </c>
      <c r="AE31" s="33" t="s">
        <v>151</v>
      </c>
      <c r="AF31" s="33" t="s">
        <v>151</v>
      </c>
      <c r="AG31" s="33" t="s">
        <v>151</v>
      </c>
    </row>
    <row r="32" spans="1:33" s="10" customFormat="1" ht="36">
      <c r="A32" s="49" t="s">
        <v>60</v>
      </c>
      <c r="B32" s="59" t="s">
        <v>61</v>
      </c>
      <c r="C32" s="17" t="s">
        <v>62</v>
      </c>
      <c r="D32" s="43"/>
      <c r="E32" s="34"/>
      <c r="F32" s="34"/>
      <c r="G32" s="34"/>
      <c r="H32" s="34"/>
      <c r="I32" s="34"/>
      <c r="J32" s="34"/>
      <c r="K32" s="34"/>
      <c r="L32" s="34"/>
      <c r="M32" s="34"/>
      <c r="N32" s="12" t="s">
        <v>14</v>
      </c>
      <c r="O32" s="12" t="s">
        <v>14</v>
      </c>
      <c r="P32" s="12" t="s">
        <v>14</v>
      </c>
      <c r="Q32" s="12" t="s">
        <v>14</v>
      </c>
      <c r="R32" s="12" t="s">
        <v>14</v>
      </c>
      <c r="S32" s="12" t="s">
        <v>14</v>
      </c>
      <c r="T32" s="12" t="s">
        <v>14</v>
      </c>
      <c r="U32" s="12" t="s">
        <v>14</v>
      </c>
      <c r="V32" s="12" t="s">
        <v>14</v>
      </c>
      <c r="W32" s="12" t="s">
        <v>14</v>
      </c>
      <c r="X32" s="12" t="s">
        <v>14</v>
      </c>
      <c r="Y32" s="12" t="s">
        <v>14</v>
      </c>
      <c r="Z32" s="12" t="s">
        <v>14</v>
      </c>
      <c r="AA32" s="12" t="s">
        <v>14</v>
      </c>
      <c r="AB32" s="12" t="s">
        <v>14</v>
      </c>
      <c r="AC32" s="12" t="s">
        <v>14</v>
      </c>
      <c r="AD32" s="12" t="s">
        <v>14</v>
      </c>
      <c r="AE32" s="12" t="s">
        <v>14</v>
      </c>
      <c r="AF32" s="12" t="s">
        <v>14</v>
      </c>
      <c r="AG32" s="12" t="s">
        <v>14</v>
      </c>
    </row>
    <row r="33" spans="1:33" s="10" customFormat="1" ht="24">
      <c r="A33" s="49" t="s">
        <v>63</v>
      </c>
      <c r="B33" s="50" t="s">
        <v>64</v>
      </c>
      <c r="C33" s="51" t="s">
        <v>62</v>
      </c>
      <c r="D33" s="12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</row>
    <row r="34" spans="1:33" s="10" customFormat="1" ht="12">
      <c r="A34" s="49" t="s">
        <v>65</v>
      </c>
      <c r="B34" s="50" t="s">
        <v>66</v>
      </c>
      <c r="C34" s="51" t="s">
        <v>14</v>
      </c>
      <c r="D34" s="12" t="s">
        <v>5</v>
      </c>
      <c r="E34" s="11" t="s">
        <v>5</v>
      </c>
      <c r="F34" s="11" t="s">
        <v>5</v>
      </c>
      <c r="G34" s="11" t="s">
        <v>5</v>
      </c>
      <c r="H34" s="11" t="s">
        <v>5</v>
      </c>
      <c r="I34" s="11" t="s">
        <v>5</v>
      </c>
      <c r="J34" s="11" t="s">
        <v>5</v>
      </c>
      <c r="K34" s="11" t="s">
        <v>5</v>
      </c>
      <c r="L34" s="11" t="s">
        <v>5</v>
      </c>
      <c r="M34" s="11" t="s">
        <v>5</v>
      </c>
      <c r="N34" s="11" t="s">
        <v>5</v>
      </c>
      <c r="O34" s="11" t="s">
        <v>5</v>
      </c>
      <c r="P34" s="11" t="s">
        <v>5</v>
      </c>
      <c r="Q34" s="11" t="s">
        <v>5</v>
      </c>
      <c r="R34" s="11" t="s">
        <v>5</v>
      </c>
      <c r="S34" s="11" t="s">
        <v>5</v>
      </c>
      <c r="T34" s="11" t="s">
        <v>5</v>
      </c>
      <c r="U34" s="11" t="s">
        <v>5</v>
      </c>
      <c r="V34" s="11" t="s">
        <v>5</v>
      </c>
      <c r="W34" s="11" t="s">
        <v>5</v>
      </c>
      <c r="X34" s="11" t="s">
        <v>5</v>
      </c>
      <c r="Y34" s="11" t="s">
        <v>5</v>
      </c>
      <c r="Z34" s="11" t="s">
        <v>5</v>
      </c>
      <c r="AA34" s="11" t="s">
        <v>5</v>
      </c>
      <c r="AB34" s="11" t="s">
        <v>5</v>
      </c>
      <c r="AC34" s="11" t="s">
        <v>5</v>
      </c>
      <c r="AD34" s="11" t="s">
        <v>5</v>
      </c>
      <c r="AE34" s="11" t="s">
        <v>5</v>
      </c>
      <c r="AF34" s="11" t="s">
        <v>5</v>
      </c>
      <c r="AG34" s="11" t="s">
        <v>5</v>
      </c>
    </row>
    <row r="35" spans="1:33" s="10" customFormat="1" ht="24">
      <c r="A35" s="49" t="s">
        <v>67</v>
      </c>
      <c r="B35" s="50" t="s">
        <v>68</v>
      </c>
      <c r="C35" s="51" t="s">
        <v>14</v>
      </c>
      <c r="D35" s="12" t="s">
        <v>14</v>
      </c>
      <c r="E35" s="12" t="s">
        <v>14</v>
      </c>
      <c r="F35" s="12" t="s">
        <v>14</v>
      </c>
      <c r="G35" s="12" t="s">
        <v>14</v>
      </c>
      <c r="H35" s="12" t="s">
        <v>14</v>
      </c>
      <c r="I35" s="12" t="s">
        <v>14</v>
      </c>
      <c r="J35" s="12" t="s">
        <v>14</v>
      </c>
      <c r="K35" s="12" t="s">
        <v>14</v>
      </c>
      <c r="L35" s="12" t="s">
        <v>14</v>
      </c>
      <c r="M35" s="12" t="s">
        <v>14</v>
      </c>
      <c r="N35" s="12" t="s">
        <v>14</v>
      </c>
      <c r="O35" s="12" t="s">
        <v>14</v>
      </c>
      <c r="P35" s="12" t="s">
        <v>14</v>
      </c>
      <c r="Q35" s="12" t="s">
        <v>14</v>
      </c>
      <c r="R35" s="12" t="s">
        <v>14</v>
      </c>
      <c r="S35" s="12" t="s">
        <v>14</v>
      </c>
      <c r="T35" s="12" t="s">
        <v>14</v>
      </c>
      <c r="U35" s="12" t="s">
        <v>14</v>
      </c>
      <c r="V35" s="12" t="s">
        <v>14</v>
      </c>
      <c r="W35" s="12" t="s">
        <v>14</v>
      </c>
      <c r="X35" s="12" t="s">
        <v>14</v>
      </c>
      <c r="Y35" s="12" t="s">
        <v>14</v>
      </c>
      <c r="Z35" s="12" t="s">
        <v>14</v>
      </c>
      <c r="AA35" s="12" t="s">
        <v>14</v>
      </c>
      <c r="AB35" s="12" t="s">
        <v>14</v>
      </c>
      <c r="AC35" s="12" t="s">
        <v>14</v>
      </c>
      <c r="AD35" s="12" t="s">
        <v>14</v>
      </c>
      <c r="AE35" s="12" t="s">
        <v>14</v>
      </c>
      <c r="AF35" s="12" t="s">
        <v>14</v>
      </c>
      <c r="AG35" s="12" t="s">
        <v>14</v>
      </c>
    </row>
    <row r="36" spans="1:33" s="10" customFormat="1" ht="12">
      <c r="A36" s="49" t="s">
        <v>69</v>
      </c>
      <c r="B36" s="50" t="s">
        <v>70</v>
      </c>
      <c r="C36" s="51" t="s">
        <v>14</v>
      </c>
      <c r="D36" s="12" t="s">
        <v>14</v>
      </c>
      <c r="E36" s="12" t="s">
        <v>14</v>
      </c>
      <c r="F36" s="12" t="s">
        <v>14</v>
      </c>
      <c r="G36" s="12" t="s">
        <v>14</v>
      </c>
      <c r="H36" s="12" t="s">
        <v>14</v>
      </c>
      <c r="I36" s="12" t="s">
        <v>14</v>
      </c>
      <c r="J36" s="12" t="s">
        <v>14</v>
      </c>
      <c r="K36" s="12" t="s">
        <v>14</v>
      </c>
      <c r="L36" s="12" t="s">
        <v>14</v>
      </c>
      <c r="M36" s="12" t="s">
        <v>14</v>
      </c>
      <c r="N36" s="12" t="s">
        <v>14</v>
      </c>
      <c r="O36" s="12" t="s">
        <v>14</v>
      </c>
      <c r="P36" s="12" t="s">
        <v>14</v>
      </c>
      <c r="Q36" s="12" t="s">
        <v>14</v>
      </c>
      <c r="R36" s="12" t="s">
        <v>14</v>
      </c>
      <c r="S36" s="12" t="s">
        <v>14</v>
      </c>
      <c r="T36" s="12" t="s">
        <v>14</v>
      </c>
      <c r="U36" s="12" t="s">
        <v>14</v>
      </c>
      <c r="V36" s="12" t="s">
        <v>14</v>
      </c>
      <c r="W36" s="12" t="s">
        <v>14</v>
      </c>
      <c r="X36" s="12" t="s">
        <v>14</v>
      </c>
      <c r="Y36" s="12" t="s">
        <v>14</v>
      </c>
      <c r="Z36" s="12" t="s">
        <v>14</v>
      </c>
      <c r="AA36" s="12" t="s">
        <v>14</v>
      </c>
      <c r="AB36" s="12" t="s">
        <v>14</v>
      </c>
      <c r="AC36" s="12" t="s">
        <v>14</v>
      </c>
      <c r="AD36" s="12" t="s">
        <v>14</v>
      </c>
      <c r="AE36" s="12" t="s">
        <v>14</v>
      </c>
      <c r="AF36" s="12" t="s">
        <v>14</v>
      </c>
      <c r="AG36" s="12" t="s">
        <v>14</v>
      </c>
    </row>
    <row r="37" spans="1:33" s="10" customFormat="1" ht="12">
      <c r="A37" s="49" t="s">
        <v>71</v>
      </c>
      <c r="B37" s="50" t="s">
        <v>72</v>
      </c>
      <c r="C37" s="51" t="s">
        <v>14</v>
      </c>
      <c r="D37" s="12" t="s">
        <v>6</v>
      </c>
      <c r="E37" s="11" t="s">
        <v>6</v>
      </c>
      <c r="F37" s="11" t="s">
        <v>6</v>
      </c>
      <c r="G37" s="11" t="s">
        <v>6</v>
      </c>
      <c r="H37" s="11" t="s">
        <v>6</v>
      </c>
      <c r="I37" s="11" t="s">
        <v>6</v>
      </c>
      <c r="J37" s="11" t="s">
        <v>6</v>
      </c>
      <c r="K37" s="11" t="s">
        <v>6</v>
      </c>
      <c r="L37" s="11" t="s">
        <v>6</v>
      </c>
      <c r="M37" s="11" t="s">
        <v>6</v>
      </c>
      <c r="N37" s="11" t="s">
        <v>6</v>
      </c>
      <c r="O37" s="11" t="s">
        <v>6</v>
      </c>
      <c r="P37" s="11" t="s">
        <v>6</v>
      </c>
      <c r="Q37" s="11" t="s">
        <v>6</v>
      </c>
      <c r="R37" s="11" t="s">
        <v>6</v>
      </c>
      <c r="S37" s="11" t="s">
        <v>6</v>
      </c>
      <c r="T37" s="11" t="s">
        <v>6</v>
      </c>
      <c r="U37" s="11" t="s">
        <v>6</v>
      </c>
      <c r="V37" s="11" t="s">
        <v>6</v>
      </c>
      <c r="W37" s="11" t="s">
        <v>6</v>
      </c>
      <c r="X37" s="11" t="s">
        <v>6</v>
      </c>
      <c r="Y37" s="11" t="s">
        <v>6</v>
      </c>
      <c r="Z37" s="11" t="s">
        <v>6</v>
      </c>
      <c r="AA37" s="11" t="s">
        <v>6</v>
      </c>
      <c r="AB37" s="11" t="s">
        <v>6</v>
      </c>
      <c r="AC37" s="11" t="s">
        <v>6</v>
      </c>
      <c r="AD37" s="11" t="s">
        <v>6</v>
      </c>
      <c r="AE37" s="11" t="s">
        <v>6</v>
      </c>
      <c r="AF37" s="11" t="s">
        <v>6</v>
      </c>
      <c r="AG37" s="11" t="s">
        <v>6</v>
      </c>
    </row>
    <row r="38" spans="1:33" s="10" customFormat="1" ht="12">
      <c r="A38" s="49" t="s">
        <v>73</v>
      </c>
      <c r="B38" s="50" t="s">
        <v>74</v>
      </c>
      <c r="C38" s="51" t="s">
        <v>14</v>
      </c>
      <c r="D38" s="12" t="s">
        <v>14</v>
      </c>
      <c r="E38" s="12" t="s">
        <v>14</v>
      </c>
      <c r="F38" s="12" t="s">
        <v>14</v>
      </c>
      <c r="G38" s="12" t="s">
        <v>14</v>
      </c>
      <c r="H38" s="12" t="s">
        <v>14</v>
      </c>
      <c r="I38" s="12" t="s">
        <v>14</v>
      </c>
      <c r="J38" s="12" t="s">
        <v>14</v>
      </c>
      <c r="K38" s="12" t="s">
        <v>14</v>
      </c>
      <c r="L38" s="12" t="s">
        <v>14</v>
      </c>
      <c r="M38" s="12" t="s">
        <v>14</v>
      </c>
      <c r="N38" s="12" t="s">
        <v>14</v>
      </c>
      <c r="O38" s="12" t="s">
        <v>14</v>
      </c>
      <c r="P38" s="12" t="s">
        <v>14</v>
      </c>
      <c r="Q38" s="12" t="s">
        <v>14</v>
      </c>
      <c r="R38" s="12" t="s">
        <v>14</v>
      </c>
      <c r="S38" s="12" t="s">
        <v>14</v>
      </c>
      <c r="T38" s="12" t="s">
        <v>14</v>
      </c>
      <c r="U38" s="12" t="s">
        <v>14</v>
      </c>
      <c r="V38" s="12" t="s">
        <v>14</v>
      </c>
      <c r="W38" s="12" t="s">
        <v>14</v>
      </c>
      <c r="X38" s="12" t="s">
        <v>14</v>
      </c>
      <c r="Y38" s="12" t="s">
        <v>14</v>
      </c>
      <c r="Z38" s="12" t="s">
        <v>14</v>
      </c>
      <c r="AA38" s="12" t="s">
        <v>14</v>
      </c>
      <c r="AB38" s="12" t="s">
        <v>14</v>
      </c>
      <c r="AC38" s="12" t="s">
        <v>14</v>
      </c>
      <c r="AD38" s="12" t="s">
        <v>14</v>
      </c>
      <c r="AE38" s="12" t="s">
        <v>14</v>
      </c>
      <c r="AF38" s="12" t="s">
        <v>14</v>
      </c>
      <c r="AG38" s="12" t="s">
        <v>14</v>
      </c>
    </row>
    <row r="39" spans="1:33" s="10" customFormat="1" ht="12">
      <c r="A39" s="60" t="s">
        <v>131</v>
      </c>
      <c r="B39" s="60"/>
      <c r="C39" s="60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s="10" customFormat="1" ht="12">
      <c r="A40" s="49" t="s">
        <v>75</v>
      </c>
      <c r="B40" s="50" t="s">
        <v>76</v>
      </c>
      <c r="C40" s="51" t="s">
        <v>14</v>
      </c>
      <c r="D40" s="12" t="s">
        <v>7</v>
      </c>
      <c r="E40" s="11" t="s">
        <v>7</v>
      </c>
      <c r="F40" s="11" t="s">
        <v>7</v>
      </c>
      <c r="G40" s="11" t="s">
        <v>7</v>
      </c>
      <c r="H40" s="11" t="s">
        <v>7</v>
      </c>
      <c r="I40" s="11" t="s">
        <v>7</v>
      </c>
      <c r="J40" s="11" t="s">
        <v>7</v>
      </c>
      <c r="K40" s="11" t="s">
        <v>7</v>
      </c>
      <c r="L40" s="11" t="s">
        <v>7</v>
      </c>
      <c r="M40" s="11" t="s">
        <v>7</v>
      </c>
      <c r="N40" s="11" t="s">
        <v>7</v>
      </c>
      <c r="O40" s="11" t="s">
        <v>7</v>
      </c>
      <c r="P40" s="11" t="s">
        <v>7</v>
      </c>
      <c r="Q40" s="11" t="s">
        <v>7</v>
      </c>
      <c r="R40" s="11" t="s">
        <v>7</v>
      </c>
      <c r="S40" s="11" t="s">
        <v>7</v>
      </c>
      <c r="T40" s="11" t="s">
        <v>7</v>
      </c>
      <c r="U40" s="11" t="s">
        <v>7</v>
      </c>
      <c r="V40" s="11" t="s">
        <v>7</v>
      </c>
      <c r="W40" s="11" t="s">
        <v>7</v>
      </c>
      <c r="X40" s="11" t="s">
        <v>7</v>
      </c>
      <c r="Y40" s="11" t="s">
        <v>7</v>
      </c>
      <c r="Z40" s="11" t="s">
        <v>7</v>
      </c>
      <c r="AA40" s="11" t="s">
        <v>7</v>
      </c>
      <c r="AB40" s="11" t="s">
        <v>7</v>
      </c>
      <c r="AC40" s="11" t="s">
        <v>7</v>
      </c>
      <c r="AD40" s="11" t="s">
        <v>7</v>
      </c>
      <c r="AE40" s="11" t="s">
        <v>79</v>
      </c>
      <c r="AF40" s="11" t="s">
        <v>79</v>
      </c>
      <c r="AG40" s="11" t="s">
        <v>79</v>
      </c>
    </row>
    <row r="41" spans="1:33" s="10" customFormat="1" ht="12">
      <c r="A41" s="49" t="s">
        <v>77</v>
      </c>
      <c r="B41" s="50" t="s">
        <v>78</v>
      </c>
      <c r="C41" s="51" t="s">
        <v>14</v>
      </c>
      <c r="D41" s="12" t="s">
        <v>7</v>
      </c>
      <c r="E41" s="11" t="s">
        <v>7</v>
      </c>
      <c r="F41" s="11" t="s">
        <v>7</v>
      </c>
      <c r="G41" s="11" t="s">
        <v>7</v>
      </c>
      <c r="H41" s="11" t="s">
        <v>7</v>
      </c>
      <c r="I41" s="11" t="s">
        <v>7</v>
      </c>
      <c r="J41" s="11" t="s">
        <v>7</v>
      </c>
      <c r="K41" s="11" t="s">
        <v>7</v>
      </c>
      <c r="L41" s="11" t="s">
        <v>7</v>
      </c>
      <c r="M41" s="11" t="s">
        <v>7</v>
      </c>
      <c r="N41" s="11" t="s">
        <v>7</v>
      </c>
      <c r="O41" s="11" t="s">
        <v>7</v>
      </c>
      <c r="P41" s="11" t="s">
        <v>7</v>
      </c>
      <c r="Q41" s="11" t="s">
        <v>7</v>
      </c>
      <c r="R41" s="11" t="s">
        <v>7</v>
      </c>
      <c r="S41" s="11" t="s">
        <v>7</v>
      </c>
      <c r="T41" s="11" t="s">
        <v>7</v>
      </c>
      <c r="U41" s="11" t="s">
        <v>7</v>
      </c>
      <c r="V41" s="11" t="s">
        <v>7</v>
      </c>
      <c r="W41" s="11" t="s">
        <v>7</v>
      </c>
      <c r="X41" s="11" t="s">
        <v>7</v>
      </c>
      <c r="Y41" s="11" t="s">
        <v>7</v>
      </c>
      <c r="Z41" s="11" t="s">
        <v>7</v>
      </c>
      <c r="AA41" s="11" t="s">
        <v>7</v>
      </c>
      <c r="AB41" s="11" t="s">
        <v>7</v>
      </c>
      <c r="AC41" s="11" t="s">
        <v>7</v>
      </c>
      <c r="AD41" s="11" t="s">
        <v>7</v>
      </c>
      <c r="AE41" s="11" t="s">
        <v>79</v>
      </c>
      <c r="AF41" s="11" t="s">
        <v>79</v>
      </c>
      <c r="AG41" s="11" t="s">
        <v>79</v>
      </c>
    </row>
  </sheetData>
  <mergeCells count="3">
    <mergeCell ref="A5:C5"/>
    <mergeCell ref="A14:C14"/>
    <mergeCell ref="A39:C39"/>
  </mergeCells>
  <hyperlinks>
    <hyperlink ref="E12" r:id="rId1" display="Договор управления (1).jpg"/>
    <hyperlink ref="G12" r:id="rId2" display="Договор управления (1).jpg"/>
    <hyperlink ref="H12" r:id="rId3" display="Договор управления (1).jpg"/>
    <hyperlink ref="I12" r:id="rId4" display="Договор управления (1).jpg"/>
    <hyperlink ref="J12" r:id="rId5" display="Договор управления (1).jpg"/>
    <hyperlink ref="K12" r:id="rId6" display="Договор управления (1).jpg"/>
    <hyperlink ref="L12" r:id="rId7" display="Договор управления (1).jpg"/>
    <hyperlink ref="M12" r:id="rId8" display="Договор управления (1).jpg"/>
    <hyperlink ref="N12" r:id="rId9" display="Договор управления (1).jpg"/>
    <hyperlink ref="O12" r:id="rId10" display="Договор управления (1).jpg"/>
    <hyperlink ref="P12" r:id="rId11" display="Договор управления (1).jpg"/>
    <hyperlink ref="Q12" r:id="rId12" display="Договор управления (1).jpg"/>
    <hyperlink ref="R12" r:id="rId13" display="Договор управления (1).jpg"/>
    <hyperlink ref="S12" r:id="rId14" display="Договор управления (1).jpg"/>
    <hyperlink ref="T12" r:id="rId15" display="Договор управления (1).jpg"/>
    <hyperlink ref="U12" r:id="rId16" display="Договор управления (1).jpg"/>
    <hyperlink ref="V12" r:id="rId17" display="Договор управления (1).jpg"/>
    <hyperlink ref="W12" r:id="rId18" display="Договор управления (1).jpg"/>
    <hyperlink ref="X12" r:id="rId19" display="Договор управления (1).jpg"/>
    <hyperlink ref="Y12" r:id="rId20" display="Договор управления (1).jpg"/>
    <hyperlink ref="Z12" r:id="rId21" display="Договор управления (1).jpg"/>
    <hyperlink ref="AA12" r:id="rId22" display="Договор управления (1).jpg"/>
    <hyperlink ref="AB12" r:id="rId23" display="Договор управления (1).jpg"/>
    <hyperlink ref="AC12" r:id="rId24" display="Договор управления (1).jpg"/>
    <hyperlink ref="E14" r:id="rId25" display="Договор управления (3).jpg"/>
    <hyperlink ref="G14" r:id="rId26" display="Договор управления (3).jpg"/>
    <hyperlink ref="H14" r:id="rId27" display="Договор управления (3).jpg"/>
    <hyperlink ref="I14" r:id="rId28" display="Договор управления (3).jpg"/>
    <hyperlink ref="J14" r:id="rId29" display="Договор управления (3).jpg"/>
    <hyperlink ref="K14" r:id="rId30" display="Договор управления (3).jpg"/>
    <hyperlink ref="L14" r:id="rId31" display="Договор управления (3).jpg"/>
    <hyperlink ref="M14" r:id="rId32" display="Договор управления (3).jpg"/>
    <hyperlink ref="N14" r:id="rId33" display="Договор управления (3).jpg"/>
    <hyperlink ref="O14" r:id="rId34" display="Договор управления (3).jpg"/>
    <hyperlink ref="P14" r:id="rId35" display="Договор управления (3).jpg"/>
    <hyperlink ref="Q14" r:id="rId36" display="Договор управления (3).jpg"/>
    <hyperlink ref="R14" r:id="rId37" display="Договор управления (3).jpg"/>
    <hyperlink ref="S14" r:id="rId38" display="Договор управления (3).jpg"/>
    <hyperlink ref="T14" r:id="rId39" display="Договор управления (3).jpg"/>
    <hyperlink ref="U14" r:id="rId40" display="Договор управления (3).jpg"/>
    <hyperlink ref="V14" r:id="rId41" display="Договор управления (3).jpg"/>
    <hyperlink ref="W14" r:id="rId42" display="Договор управления (3).jpg"/>
    <hyperlink ref="X14" r:id="rId43" display="Договор управления (3).jpg"/>
    <hyperlink ref="Y14" r:id="rId44" display="Договор управления (3).jpg"/>
    <hyperlink ref="Z14" r:id="rId45" display="Договор управления (3).jpg"/>
    <hyperlink ref="AA14" r:id="rId46" display="Договор управления (3).jpg"/>
    <hyperlink ref="AB14" r:id="rId47" display="Договор управления (3).jpg"/>
    <hyperlink ref="AC14" r:id="rId48" display="Договор управления (3).jpg"/>
    <hyperlink ref="E15" r:id="rId49" display="Договор управления (4).jpg"/>
    <hyperlink ref="G15" r:id="rId50" display="Договор управления (4).jpg"/>
    <hyperlink ref="H15" r:id="rId51" display="Договор управления (4).jpg"/>
    <hyperlink ref="I15" r:id="rId52" display="Договор управления (4).jpg"/>
    <hyperlink ref="J15" r:id="rId53" display="Договор управления (4).jpg"/>
    <hyperlink ref="K15" r:id="rId54" display="Договор управления (4).jpg"/>
    <hyperlink ref="L15" r:id="rId55" display="Договор управления (4).jpg"/>
    <hyperlink ref="M15" r:id="rId56" display="Договор управления (4).jpg"/>
    <hyperlink ref="N15" r:id="rId57" display="Договор управления (4).jpg"/>
    <hyperlink ref="O15" r:id="rId58" display="Договор управления (4).jpg"/>
    <hyperlink ref="P15" r:id="rId59" display="Договор управления (4).jpg"/>
    <hyperlink ref="Q15" r:id="rId60" display="Договор управления (4).jpg"/>
    <hyperlink ref="R15" r:id="rId61" display="Договор управления (4).jpg"/>
    <hyperlink ref="S15" r:id="rId62" display="Договор управления (4).jpg"/>
    <hyperlink ref="T15" r:id="rId63" display="Договор управления (4).jpg"/>
    <hyperlink ref="U15" r:id="rId64" display="Договор управления (4).jpg"/>
    <hyperlink ref="V15" r:id="rId65" display="Договор управления (4).jpg"/>
    <hyperlink ref="W15" r:id="rId66" display="Договор управления (4).jpg"/>
    <hyperlink ref="X15" r:id="rId67" display="Договор управления (4).jpg"/>
    <hyperlink ref="Y15" r:id="rId68" display="Договор управления (4).jpg"/>
    <hyperlink ref="Z15" r:id="rId69" display="Договор управления (4).jpg"/>
    <hyperlink ref="AA15" r:id="rId70" display="Договор управления (4).jpg"/>
    <hyperlink ref="AB15" r:id="rId71" display="Договор управления (4).jpg"/>
    <hyperlink ref="AC15" r:id="rId72" display="Договор управления (4).jpg"/>
    <hyperlink ref="E16" r:id="rId73" display="Договор управления (5).jpg"/>
    <hyperlink ref="G16" r:id="rId74" display="Договор управления (5).jpg"/>
    <hyperlink ref="H16" r:id="rId75" display="Договор управления (5).jpg"/>
    <hyperlink ref="I16" r:id="rId76" display="Договор управления (5).jpg"/>
    <hyperlink ref="J16" r:id="rId77" display="Договор управления (5).jpg"/>
    <hyperlink ref="K16" r:id="rId78" display="Договор управления (5).jpg"/>
    <hyperlink ref="L16" r:id="rId79" display="Договор управления (5).jpg"/>
    <hyperlink ref="M16" r:id="rId80" display="Договор управления (5).jpg"/>
    <hyperlink ref="N16" r:id="rId81" display="Договор управления (5).jpg"/>
    <hyperlink ref="O16" r:id="rId82" display="Договор управления (5).jpg"/>
    <hyperlink ref="P16" r:id="rId83" display="Договор управления (5).jpg"/>
    <hyperlink ref="Q16" r:id="rId84" display="Договор управления (5).jpg"/>
    <hyperlink ref="R16" r:id="rId85" display="Договор управления (5).jpg"/>
    <hyperlink ref="S16" r:id="rId86" display="Договор управления (5).jpg"/>
    <hyperlink ref="T16" r:id="rId87" display="Договор управления (5).jpg"/>
    <hyperlink ref="U16" r:id="rId88" display="Договор управления (5).jpg"/>
    <hyperlink ref="V16" r:id="rId89" display="Договор управления (5).jpg"/>
    <hyperlink ref="W16" r:id="rId90" display="Договор управления (5).jpg"/>
    <hyperlink ref="X16" r:id="rId91" display="Договор управления (5).jpg"/>
    <hyperlink ref="Y16" r:id="rId92" display="Договор управления (5).jpg"/>
    <hyperlink ref="Z16" r:id="rId93" display="Договор управления (5).jpg"/>
    <hyperlink ref="AA16" r:id="rId94" display="Договор управления (5).jpg"/>
    <hyperlink ref="AB16" r:id="rId95" display="Договор управления (5).jpg"/>
    <hyperlink ref="AC16" r:id="rId96" display="Договор управления (5).jpg"/>
    <hyperlink ref="D12" r:id="rId97" display="Договор управления (1).jpg"/>
    <hyperlink ref="D13" r:id="rId98" display="Договор управления (2).jpg"/>
    <hyperlink ref="D14" r:id="rId99" display="Договор управления (3).jpg"/>
    <hyperlink ref="D15" r:id="rId100" display="Договор управления (4).jpg"/>
    <hyperlink ref="D16" r:id="rId101" display="Договор управления (5).jpg"/>
    <hyperlink ref="AD12" r:id="rId102" display="Договор управления (1).jpg"/>
    <hyperlink ref="AD14" r:id="rId103" display="Договор управления (3).jpg"/>
    <hyperlink ref="AD15" r:id="rId104" display="Договор управления (4).jpg"/>
    <hyperlink ref="AD16" r:id="rId105" display="Договор управления (5).jpg"/>
    <hyperlink ref="AE12" r:id="rId106" display="Договор управления (1).jpg"/>
    <hyperlink ref="AE14" r:id="rId107" display="Договор управления (3).jpg"/>
    <hyperlink ref="E13:AG13" r:id="rId108" display="Договор управления (2).jpg"/>
  </hyperlinks>
  <pageMargins left="0.11811023622047245" right="0.11811023622047245" top="0.15748031496062992" bottom="0" header="0" footer="0"/>
  <pageSetup paperSize="9" scale="86" fitToWidth="20" orientation="portrait"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2.1</vt:lpstr>
      <vt:lpstr>'2.1'!Заголовки_для_печати</vt:lpstr>
    </vt:vector>
  </TitlesOfParts>
  <Company>ЮУ КЖСИ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</dc:creator>
  <cp:lastModifiedBy>cov</cp:lastModifiedBy>
  <cp:lastPrinted>2016-04-26T04:15:41Z</cp:lastPrinted>
  <dcterms:created xsi:type="dcterms:W3CDTF">2015-02-27T10:25:50Z</dcterms:created>
  <dcterms:modified xsi:type="dcterms:W3CDTF">2019-03-29T14:00:04Z</dcterms:modified>
</cp:coreProperties>
</file>